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C5D26CCB-4028-4340-8E86-380EBA360CEF}" xr6:coauthVersionLast="47" xr6:coauthVersionMax="47" xr10:uidLastSave="{00000000-0000-0000-0000-000000000000}"/>
  <bookViews>
    <workbookView xWindow="-108" yWindow="-108" windowWidth="23256" windowHeight="12576" tabRatio="844" firstSheet="6" activeTab="13" xr2:uid="{46650A6B-336D-40BF-ACB8-C22D79E89FD9}"/>
  </bookViews>
  <sheets>
    <sheet name="RFDS - 5013" sheetId="40" r:id="rId1"/>
    <sheet name="RFDT - 5014" sheetId="41" r:id="rId2"/>
    <sheet name="RFGT - 5015" sheetId="42" r:id="rId3"/>
    <sheet name="FWR75 - 5017" sheetId="43" r:id="rId4"/>
    <sheet name="RFA - 5018" sheetId="44" r:id="rId5"/>
    <sheet name="RFHYD - 5020" sheetId="45" r:id="rId6"/>
    <sheet name="RSK - 5021" sheetId="46" r:id="rId7"/>
    <sheet name="RFUR - 5022" sheetId="47" r:id="rId8"/>
    <sheet name="RSP - 5023" sheetId="48" r:id="rId9"/>
    <sheet name="RFAA - 5024" sheetId="49" r:id="rId10"/>
    <sheet name="RFEA - 5025" sheetId="50" r:id="rId11"/>
    <sheet name="RFEMA - 5026" sheetId="51" r:id="rId12"/>
    <sheet name="RSB - 5027" sheetId="52" r:id="rId13"/>
    <sheet name="RRF - 5200" sheetId="53" r:id="rId14"/>
    <sheet name="RKZF - 5300" sheetId="54" r:id="rId15"/>
    <sheet name="RZZF - 5310" sheetId="56" r:id="rId16"/>
    <sheet name="RBZF - 5320" sheetId="57" r:id="rId17"/>
    <sheet name="RCHF - 5330" sheetId="58" r:id="rId18"/>
  </sheets>
  <definedNames>
    <definedName name="_xlnm._FilterDatabase" localSheetId="3" hidden="1">'FWR75 - 5017'!$A$12:$AM$40</definedName>
    <definedName name="_xlnm._FilterDatabase" localSheetId="16" hidden="1">'RBZF - 5320'!$A$12:$AM$40</definedName>
    <definedName name="_xlnm._FilterDatabase" localSheetId="4" hidden="1">'RFA - 5018'!$A$12:$AM$40</definedName>
    <definedName name="_xlnm._FilterDatabase" localSheetId="9" hidden="1">'RFAA - 5024'!$A$12:$AM$40</definedName>
    <definedName name="_xlnm._FilterDatabase" localSheetId="0" hidden="1">'RFDS - 5013'!$A$12:$AM$40</definedName>
    <definedName name="_xlnm._FilterDatabase" localSheetId="1" hidden="1">'RFDT - 5014'!$A$12:$AM$40</definedName>
    <definedName name="_xlnm._FilterDatabase" localSheetId="10" hidden="1">'RFEA - 5025'!$A$12:$AM$40</definedName>
    <definedName name="_xlnm._FilterDatabase" localSheetId="11" hidden="1">'RFEMA - 5026'!$A$12:$AM$40</definedName>
    <definedName name="_xlnm._FilterDatabase" localSheetId="2" hidden="1">'RFGT - 5015'!$A$12:$AM$40</definedName>
    <definedName name="_xlnm._FilterDatabase" localSheetId="5" hidden="1">'RFHYD - 5020'!$A$12:$AM$40</definedName>
    <definedName name="_xlnm._FilterDatabase" localSheetId="7" hidden="1">'RFUR - 5022'!$A$12:$AM$40</definedName>
    <definedName name="_xlnm._FilterDatabase" localSheetId="17" hidden="1">'RCHF - 5330'!$A$12:$AM$40</definedName>
    <definedName name="_xlnm._FilterDatabase" localSheetId="14" hidden="1">'RKZF - 5300'!$A$12:$AM$40</definedName>
    <definedName name="_xlnm._FilterDatabase" localSheetId="13" hidden="1">'RRF - 5200'!$A$12:$AM$40</definedName>
    <definedName name="_xlnm._FilterDatabase" localSheetId="12" hidden="1">'RSB - 5027'!$A$12:$AM$40</definedName>
    <definedName name="_xlnm._FilterDatabase" localSheetId="6" hidden="1">'RSK - 5021'!$A$12:$AM$40</definedName>
    <definedName name="_xlnm._FilterDatabase" localSheetId="8" hidden="1">'RSP - 5023'!$A$12:$AM$40</definedName>
    <definedName name="_xlnm._FilterDatabase" localSheetId="15" hidden="1">'RZZF - 5310'!$A$12:$AM$40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52" l="1"/>
  <c r="S27" i="48" l="1"/>
  <c r="R27" i="48"/>
  <c r="R27" i="46" l="1"/>
  <c r="R27" i="43" l="1"/>
  <c r="R15" i="43"/>
  <c r="O27" i="58" l="1"/>
  <c r="O18" i="54" l="1"/>
  <c r="O27" i="52" l="1"/>
  <c r="O27" i="51" l="1"/>
  <c r="O27" i="50" l="1"/>
  <c r="O15" i="50"/>
  <c r="O27" i="49" l="1"/>
  <c r="O27" i="48" l="1"/>
  <c r="O27" i="47" l="1"/>
  <c r="O27" i="46" l="1"/>
  <c r="O27" i="45" l="1"/>
  <c r="O15" i="43" l="1"/>
  <c r="O27" i="43"/>
  <c r="O27" i="42" l="1"/>
  <c r="O27" i="41" l="1"/>
  <c r="O15" i="40" l="1"/>
  <c r="O27" i="40"/>
  <c r="L27" i="52" l="1"/>
  <c r="L27" i="48" l="1"/>
  <c r="L27" i="46" l="1"/>
  <c r="L27" i="43" l="1"/>
  <c r="I27" i="52" l="1"/>
  <c r="I27" i="49" l="1"/>
  <c r="I27" i="48" l="1"/>
  <c r="I27" i="46" l="1"/>
  <c r="F27" i="52" l="1"/>
  <c r="F15" i="51" l="1"/>
  <c r="G27" i="50" l="1"/>
  <c r="F27" i="48" l="1"/>
  <c r="F27" i="46" l="1"/>
  <c r="F27" i="43" l="1"/>
  <c r="AJ15" i="40" l="1"/>
  <c r="AG15" i="40"/>
  <c r="AD15" i="40"/>
  <c r="AA15" i="40"/>
  <c r="X15" i="40"/>
  <c r="U15" i="40"/>
  <c r="I27" i="40"/>
  <c r="AJ15" i="41"/>
  <c r="AG15" i="41"/>
  <c r="AD15" i="41"/>
  <c r="AA15" i="41"/>
  <c r="X15" i="41"/>
  <c r="U15" i="41"/>
  <c r="I27" i="41"/>
  <c r="I27" i="42"/>
  <c r="AJ15" i="43"/>
  <c r="AG15" i="43"/>
  <c r="AD15" i="43"/>
  <c r="AA15" i="43"/>
  <c r="X15" i="43"/>
  <c r="U15" i="43"/>
  <c r="I27" i="43"/>
  <c r="AJ15" i="44"/>
  <c r="AG15" i="44"/>
  <c r="AD15" i="44"/>
  <c r="AA15" i="44"/>
  <c r="X15" i="44"/>
  <c r="U15" i="44"/>
  <c r="I27" i="44"/>
  <c r="AJ15" i="45"/>
  <c r="AG15" i="45"/>
  <c r="AD15" i="45"/>
  <c r="AA15" i="45"/>
  <c r="X15" i="45"/>
  <c r="U15" i="45"/>
  <c r="I27" i="45"/>
  <c r="AJ15" i="46"/>
  <c r="AG15" i="46"/>
  <c r="AD15" i="46"/>
  <c r="AA15" i="46"/>
  <c r="X15" i="46"/>
  <c r="U15" i="46"/>
  <c r="AJ15" i="47"/>
  <c r="AG15" i="47"/>
  <c r="AD15" i="47"/>
  <c r="AA15" i="47"/>
  <c r="X15" i="47"/>
  <c r="U15" i="47"/>
  <c r="I27" i="47"/>
  <c r="AG15" i="48"/>
  <c r="AD15" i="48"/>
  <c r="AA15" i="48"/>
  <c r="X15" i="48"/>
  <c r="U15" i="48"/>
  <c r="AJ15" i="49"/>
  <c r="AG15" i="49"/>
  <c r="AD15" i="49"/>
  <c r="AA15" i="49"/>
  <c r="X15" i="49"/>
  <c r="U15" i="49"/>
  <c r="AJ15" i="50"/>
  <c r="AG15" i="50"/>
  <c r="AD15" i="50"/>
  <c r="AA15" i="50"/>
  <c r="X15" i="50"/>
  <c r="U15" i="50"/>
  <c r="AJ15" i="51"/>
  <c r="AG15" i="51"/>
  <c r="AD15" i="51"/>
  <c r="AA15" i="51"/>
  <c r="X15" i="51"/>
  <c r="U15" i="51"/>
  <c r="I27" i="51"/>
  <c r="AJ15" i="52"/>
  <c r="AG15" i="52"/>
  <c r="AD15" i="52"/>
  <c r="AA15" i="52"/>
  <c r="X15" i="52"/>
  <c r="U15" i="52"/>
  <c r="AJ15" i="58"/>
  <c r="AG15" i="58"/>
  <c r="AD15" i="58"/>
  <c r="AA15" i="58"/>
  <c r="X15" i="58"/>
  <c r="U27" i="58"/>
  <c r="U15" i="58"/>
  <c r="I27" i="58"/>
  <c r="F27" i="58"/>
  <c r="F15" i="58" s="1"/>
  <c r="F27" i="51"/>
  <c r="I27" i="50"/>
  <c r="I16" i="50"/>
  <c r="I18" i="50"/>
  <c r="I24" i="50"/>
  <c r="H27" i="50"/>
  <c r="F27" i="50"/>
  <c r="F27" i="49"/>
  <c r="F27" i="47"/>
  <c r="F27" i="45"/>
  <c r="F27" i="44"/>
  <c r="F24" i="41"/>
  <c r="F27" i="42"/>
  <c r="F27" i="41"/>
  <c r="F27" i="40"/>
  <c r="AK21" i="53"/>
  <c r="AK23" i="53"/>
  <c r="AK33" i="53"/>
  <c r="AJ15" i="53"/>
  <c r="AJ21" i="53"/>
  <c r="AG15" i="53"/>
  <c r="AG21" i="53"/>
  <c r="AD15" i="53"/>
  <c r="AD21" i="53"/>
  <c r="AA15" i="53"/>
  <c r="AA21" i="53"/>
  <c r="X15" i="53"/>
  <c r="X21" i="53"/>
  <c r="U15" i="53"/>
  <c r="U21" i="53"/>
  <c r="R21" i="53"/>
  <c r="O21" i="53"/>
  <c r="L21" i="53"/>
  <c r="I21" i="53"/>
  <c r="F21" i="53"/>
  <c r="AM33" i="53"/>
  <c r="AM23" i="53"/>
  <c r="C21" i="53"/>
  <c r="C27" i="52"/>
  <c r="I15" i="50" l="1"/>
  <c r="J20" i="50" s="1"/>
  <c r="AM21" i="53"/>
  <c r="C27" i="48"/>
  <c r="J25" i="50" l="1"/>
  <c r="J26" i="50"/>
  <c r="J24" i="50" s="1"/>
  <c r="J17" i="50"/>
  <c r="J16" i="50" s="1"/>
  <c r="J23" i="50"/>
  <c r="J19" i="50"/>
  <c r="J22" i="50"/>
  <c r="J18" i="50"/>
  <c r="J21" i="50"/>
  <c r="C27" i="46"/>
  <c r="AK43" i="58" l="1"/>
  <c r="AH43" i="58"/>
  <c r="AE43" i="58"/>
  <c r="AB43" i="58"/>
  <c r="Y43" i="58"/>
  <c r="V43" i="58"/>
  <c r="S43" i="58"/>
  <c r="P43" i="58"/>
  <c r="M43" i="58"/>
  <c r="J43" i="58"/>
  <c r="G43" i="58"/>
  <c r="D43" i="58"/>
  <c r="AM40" i="58"/>
  <c r="AM39" i="58"/>
  <c r="AM38" i="58"/>
  <c r="AM37" i="58"/>
  <c r="AM36" i="58"/>
  <c r="AM35" i="58"/>
  <c r="AM34" i="58"/>
  <c r="AM33" i="58"/>
  <c r="AM32" i="58"/>
  <c r="AM31" i="58"/>
  <c r="AM30" i="58"/>
  <c r="AM29" i="58"/>
  <c r="AM28" i="58"/>
  <c r="AJ27" i="58"/>
  <c r="AG27" i="58"/>
  <c r="AD27" i="58"/>
  <c r="AA27" i="58"/>
  <c r="X27" i="58"/>
  <c r="R27" i="58"/>
  <c r="L27" i="58"/>
  <c r="C27" i="58"/>
  <c r="AM26" i="58"/>
  <c r="AM25" i="58"/>
  <c r="AJ24" i="58"/>
  <c r="AG24" i="58"/>
  <c r="AD24" i="58"/>
  <c r="AA24" i="58"/>
  <c r="X24" i="58"/>
  <c r="U24" i="58"/>
  <c r="R24" i="58"/>
  <c r="O24" i="58"/>
  <c r="L24" i="58"/>
  <c r="I24" i="58"/>
  <c r="F24" i="58"/>
  <c r="C24" i="58"/>
  <c r="AM23" i="58"/>
  <c r="AM22" i="58"/>
  <c r="AM21" i="58"/>
  <c r="AM20" i="58"/>
  <c r="AM19" i="58"/>
  <c r="AJ18" i="58"/>
  <c r="AG18" i="58"/>
  <c r="AD18" i="58"/>
  <c r="AA18" i="58"/>
  <c r="X18" i="58"/>
  <c r="Y40" i="58" s="1"/>
  <c r="U18" i="58"/>
  <c r="R18" i="58"/>
  <c r="O18" i="58"/>
  <c r="O15" i="58" s="1"/>
  <c r="L18" i="58"/>
  <c r="I18" i="58"/>
  <c r="F18" i="58"/>
  <c r="C18" i="58"/>
  <c r="AM17" i="58"/>
  <c r="AJ16" i="58"/>
  <c r="AD16" i="58"/>
  <c r="AA16" i="58"/>
  <c r="X16" i="58"/>
  <c r="U16" i="58"/>
  <c r="O16" i="58"/>
  <c r="L16" i="58"/>
  <c r="I16" i="58"/>
  <c r="F16" i="58"/>
  <c r="C16" i="58"/>
  <c r="C15" i="58" s="1"/>
  <c r="AK43" i="57"/>
  <c r="AH43" i="57"/>
  <c r="AE43" i="57"/>
  <c r="AB43" i="57"/>
  <c r="Y43" i="57"/>
  <c r="V43" i="57"/>
  <c r="S43" i="57"/>
  <c r="P43" i="57"/>
  <c r="M43" i="57"/>
  <c r="J43" i="57"/>
  <c r="G43" i="57"/>
  <c r="D43" i="57"/>
  <c r="AM40" i="57"/>
  <c r="AM39" i="57"/>
  <c r="AM38" i="57"/>
  <c r="AM37" i="57"/>
  <c r="AM36" i="57"/>
  <c r="AM35" i="57"/>
  <c r="AM34" i="57"/>
  <c r="AM33" i="57"/>
  <c r="AM32" i="57"/>
  <c r="AM31" i="57"/>
  <c r="AM30" i="57"/>
  <c r="AM29" i="57"/>
  <c r="AM28" i="57"/>
  <c r="AJ27" i="57"/>
  <c r="AG27" i="57"/>
  <c r="AD27" i="57"/>
  <c r="AA27" i="57"/>
  <c r="X27" i="57"/>
  <c r="U27" i="57"/>
  <c r="R27" i="57"/>
  <c r="L27" i="57"/>
  <c r="C27" i="57"/>
  <c r="AM26" i="57"/>
  <c r="AM25" i="57"/>
  <c r="AJ24" i="57"/>
  <c r="AG24" i="57"/>
  <c r="AD24" i="57"/>
  <c r="AA24" i="57"/>
  <c r="X24" i="57"/>
  <c r="U24" i="57"/>
  <c r="R24" i="57"/>
  <c r="O24" i="57"/>
  <c r="L24" i="57"/>
  <c r="I24" i="57"/>
  <c r="F24" i="57"/>
  <c r="C24" i="57"/>
  <c r="AM23" i="57"/>
  <c r="AM22" i="57"/>
  <c r="AM21" i="57"/>
  <c r="AM20" i="57"/>
  <c r="AM19" i="57"/>
  <c r="AJ18" i="57"/>
  <c r="AG18" i="57"/>
  <c r="AD18" i="57"/>
  <c r="AD15" i="57" s="1"/>
  <c r="AA18" i="57"/>
  <c r="AA15" i="57" s="1"/>
  <c r="X18" i="57"/>
  <c r="U18" i="57"/>
  <c r="U15" i="57" s="1"/>
  <c r="R18" i="57"/>
  <c r="O18" i="57"/>
  <c r="L18" i="57"/>
  <c r="L15" i="57" s="1"/>
  <c r="I18" i="57"/>
  <c r="F18" i="57"/>
  <c r="F15" i="57" s="1"/>
  <c r="C18" i="57"/>
  <c r="AM17" i="57"/>
  <c r="AJ16" i="57"/>
  <c r="AJ15" i="57" s="1"/>
  <c r="AD16" i="57"/>
  <c r="AA16" i="57"/>
  <c r="X16" i="57"/>
  <c r="X15" i="57" s="1"/>
  <c r="U16" i="57"/>
  <c r="O16" i="57"/>
  <c r="L16" i="57"/>
  <c r="I16" i="57"/>
  <c r="F16" i="57"/>
  <c r="C16" i="57"/>
  <c r="AK43" i="56"/>
  <c r="AH43" i="56"/>
  <c r="AE43" i="56"/>
  <c r="AB43" i="56"/>
  <c r="Y43" i="56"/>
  <c r="V43" i="56"/>
  <c r="S43" i="56"/>
  <c r="P43" i="56"/>
  <c r="M43" i="56"/>
  <c r="J43" i="56"/>
  <c r="G43" i="56"/>
  <c r="D43" i="56"/>
  <c r="AM40" i="56"/>
  <c r="AM39" i="56"/>
  <c r="AM38" i="56"/>
  <c r="AM37" i="56"/>
  <c r="AM36" i="56"/>
  <c r="AM35" i="56"/>
  <c r="AM34" i="56"/>
  <c r="AM33" i="56"/>
  <c r="AM32" i="56"/>
  <c r="AM31" i="56"/>
  <c r="AM30" i="56"/>
  <c r="AM29" i="56"/>
  <c r="AM28" i="56"/>
  <c r="AJ27" i="56"/>
  <c r="AG27" i="56"/>
  <c r="AD27" i="56"/>
  <c r="AA27" i="56"/>
  <c r="X27" i="56"/>
  <c r="U27" i="56"/>
  <c r="R27" i="56"/>
  <c r="L27" i="56"/>
  <c r="C27" i="56"/>
  <c r="AM26" i="56"/>
  <c r="AM25" i="56"/>
  <c r="AJ24" i="56"/>
  <c r="AG24" i="56"/>
  <c r="AG15" i="56" s="1"/>
  <c r="AD24" i="56"/>
  <c r="AA24" i="56"/>
  <c r="AA15" i="56" s="1"/>
  <c r="X24" i="56"/>
  <c r="U24" i="56"/>
  <c r="R24" i="56"/>
  <c r="O24" i="56"/>
  <c r="L24" i="56"/>
  <c r="I24" i="56"/>
  <c r="F24" i="56"/>
  <c r="C24" i="56"/>
  <c r="AM23" i="56"/>
  <c r="AM22" i="56"/>
  <c r="AM21" i="56"/>
  <c r="AM20" i="56"/>
  <c r="AM19" i="56"/>
  <c r="AJ18" i="56"/>
  <c r="AG18" i="56"/>
  <c r="AD18" i="56"/>
  <c r="AA18" i="56"/>
  <c r="X18" i="56"/>
  <c r="U18" i="56"/>
  <c r="R18" i="56"/>
  <c r="R15" i="56" s="1"/>
  <c r="O18" i="56"/>
  <c r="L18" i="56"/>
  <c r="I18" i="56"/>
  <c r="F18" i="56"/>
  <c r="F15" i="56" s="1"/>
  <c r="C18" i="56"/>
  <c r="AM17" i="56"/>
  <c r="AJ16" i="56"/>
  <c r="AJ15" i="56" s="1"/>
  <c r="AD16" i="56"/>
  <c r="AA16" i="56"/>
  <c r="X16" i="56"/>
  <c r="X15" i="56" s="1"/>
  <c r="U16" i="56"/>
  <c r="O16" i="56"/>
  <c r="L16" i="56"/>
  <c r="I16" i="56"/>
  <c r="F16" i="56"/>
  <c r="C16" i="56"/>
  <c r="O15" i="56"/>
  <c r="P39" i="56" s="1"/>
  <c r="L15" i="56"/>
  <c r="M20" i="56" s="1"/>
  <c r="AK43" i="54"/>
  <c r="AH43" i="54"/>
  <c r="AE43" i="54"/>
  <c r="AB43" i="54"/>
  <c r="Y43" i="54"/>
  <c r="V43" i="54"/>
  <c r="S43" i="54"/>
  <c r="P43" i="54"/>
  <c r="M43" i="54"/>
  <c r="J43" i="54"/>
  <c r="G43" i="54"/>
  <c r="D43" i="54"/>
  <c r="AM40" i="54"/>
  <c r="AM39" i="54"/>
  <c r="AM38" i="54"/>
  <c r="AM37" i="54"/>
  <c r="AM36" i="54"/>
  <c r="AM35" i="54"/>
  <c r="AM34" i="54"/>
  <c r="AM33" i="54"/>
  <c r="AM32" i="54"/>
  <c r="AM31" i="54"/>
  <c r="AM30" i="54"/>
  <c r="AM29" i="54"/>
  <c r="AM28" i="54"/>
  <c r="AJ27" i="54"/>
  <c r="AG27" i="54"/>
  <c r="AD27" i="54"/>
  <c r="AA27" i="54"/>
  <c r="X27" i="54"/>
  <c r="U27" i="54"/>
  <c r="R27" i="54"/>
  <c r="L27" i="54"/>
  <c r="C27" i="54"/>
  <c r="AM26" i="54"/>
  <c r="AM25" i="54"/>
  <c r="AJ24" i="54"/>
  <c r="AG24" i="54"/>
  <c r="AG15" i="54" s="1"/>
  <c r="AD24" i="54"/>
  <c r="AA24" i="54"/>
  <c r="AA15" i="54" s="1"/>
  <c r="AB40" i="54" s="1"/>
  <c r="X24" i="54"/>
  <c r="U24" i="54"/>
  <c r="R24" i="54"/>
  <c r="O24" i="54"/>
  <c r="L24" i="54"/>
  <c r="I24" i="54"/>
  <c r="F24" i="54"/>
  <c r="C24" i="54"/>
  <c r="AM23" i="54"/>
  <c r="AM22" i="54"/>
  <c r="AM21" i="54"/>
  <c r="AM20" i="54"/>
  <c r="AM19" i="54"/>
  <c r="AJ18" i="54"/>
  <c r="AG18" i="54"/>
  <c r="AD18" i="54"/>
  <c r="AA18" i="54"/>
  <c r="X18" i="54"/>
  <c r="U18" i="54"/>
  <c r="R18" i="54"/>
  <c r="O15" i="54"/>
  <c r="L18" i="54"/>
  <c r="I18" i="54"/>
  <c r="F18" i="54"/>
  <c r="F15" i="54" s="1"/>
  <c r="C18" i="54"/>
  <c r="AM17" i="54"/>
  <c r="AJ16" i="54"/>
  <c r="AJ15" i="54" s="1"/>
  <c r="AD16" i="54"/>
  <c r="AA16" i="54"/>
  <c r="X16" i="54"/>
  <c r="X15" i="54" s="1"/>
  <c r="U16" i="54"/>
  <c r="O16" i="54"/>
  <c r="L16" i="54"/>
  <c r="I16" i="54"/>
  <c r="F16" i="54"/>
  <c r="C16" i="54"/>
  <c r="L15" i="54"/>
  <c r="M20" i="54" s="1"/>
  <c r="AK43" i="53"/>
  <c r="AH43" i="53"/>
  <c r="AE43" i="53"/>
  <c r="AB43" i="53"/>
  <c r="Y43" i="53"/>
  <c r="V43" i="53"/>
  <c r="S43" i="53"/>
  <c r="P43" i="53"/>
  <c r="M43" i="53"/>
  <c r="J43" i="53"/>
  <c r="G43" i="53"/>
  <c r="D43" i="53"/>
  <c r="AM40" i="53"/>
  <c r="AM39" i="53"/>
  <c r="AM38" i="53"/>
  <c r="AM37" i="53"/>
  <c r="AM36" i="53"/>
  <c r="AM35" i="53"/>
  <c r="AM34" i="53"/>
  <c r="AM32" i="53"/>
  <c r="AM31" i="53"/>
  <c r="AM30" i="53"/>
  <c r="AM29" i="53"/>
  <c r="AM28" i="53"/>
  <c r="AJ27" i="53"/>
  <c r="AG27" i="53"/>
  <c r="AD27" i="53"/>
  <c r="AA27" i="53"/>
  <c r="X27" i="53"/>
  <c r="U27" i="53"/>
  <c r="R27" i="53"/>
  <c r="L27" i="53"/>
  <c r="C27" i="53"/>
  <c r="AM26" i="53"/>
  <c r="AM25" i="53"/>
  <c r="AJ24" i="53"/>
  <c r="AG24" i="53"/>
  <c r="AD24" i="53"/>
  <c r="AA24" i="53"/>
  <c r="X24" i="53"/>
  <c r="U24" i="53"/>
  <c r="R24" i="53"/>
  <c r="O24" i="53"/>
  <c r="L24" i="53"/>
  <c r="I24" i="53"/>
  <c r="F24" i="53"/>
  <c r="C24" i="53"/>
  <c r="AM22" i="53"/>
  <c r="AM20" i="53"/>
  <c r="AM19" i="53"/>
  <c r="AJ18" i="53"/>
  <c r="AG18" i="53"/>
  <c r="AD18" i="53"/>
  <c r="AA18" i="53"/>
  <c r="X18" i="53"/>
  <c r="U18" i="53"/>
  <c r="R18" i="53"/>
  <c r="R15" i="53" s="1"/>
  <c r="O18" i="53"/>
  <c r="O15" i="53" s="1"/>
  <c r="L18" i="53"/>
  <c r="L15" i="53" s="1"/>
  <c r="I18" i="53"/>
  <c r="I15" i="53" s="1"/>
  <c r="F18" i="53"/>
  <c r="F15" i="53" s="1"/>
  <c r="C18" i="53"/>
  <c r="AM17" i="53"/>
  <c r="AJ16" i="53"/>
  <c r="AD16" i="53"/>
  <c r="AA16" i="53"/>
  <c r="X16" i="53"/>
  <c r="U16" i="53"/>
  <c r="O16" i="53"/>
  <c r="L16" i="53"/>
  <c r="I16" i="53"/>
  <c r="F16" i="53"/>
  <c r="C16" i="53"/>
  <c r="AK43" i="52"/>
  <c r="AH43" i="52"/>
  <c r="AE43" i="52"/>
  <c r="AB43" i="52"/>
  <c r="Y43" i="52"/>
  <c r="V43" i="52"/>
  <c r="S43" i="52"/>
  <c r="P43" i="52"/>
  <c r="M43" i="52"/>
  <c r="J43" i="52"/>
  <c r="G43" i="52"/>
  <c r="D43" i="52"/>
  <c r="AM40" i="52"/>
  <c r="AM39" i="52"/>
  <c r="AM38" i="52"/>
  <c r="AM37" i="52"/>
  <c r="AM36" i="52"/>
  <c r="AM35" i="52"/>
  <c r="AM34" i="52"/>
  <c r="AM33" i="52"/>
  <c r="AM32" i="52"/>
  <c r="AM31" i="52"/>
  <c r="AM30" i="52"/>
  <c r="AM29" i="52"/>
  <c r="AM28" i="52"/>
  <c r="AJ27" i="52"/>
  <c r="AG27" i="52"/>
  <c r="AD27" i="52"/>
  <c r="AA27" i="52"/>
  <c r="X27" i="52"/>
  <c r="U27" i="52"/>
  <c r="AM26" i="52"/>
  <c r="AM25" i="52"/>
  <c r="AJ24" i="52"/>
  <c r="AG24" i="52"/>
  <c r="AD24" i="52"/>
  <c r="AA24" i="52"/>
  <c r="X24" i="52"/>
  <c r="U24" i="52"/>
  <c r="R24" i="52"/>
  <c r="O24" i="52"/>
  <c r="L24" i="52"/>
  <c r="I24" i="52"/>
  <c r="F24" i="52"/>
  <c r="C24" i="52"/>
  <c r="AM23" i="52"/>
  <c r="AM22" i="52"/>
  <c r="AM21" i="52"/>
  <c r="AM20" i="52"/>
  <c r="AM19" i="52"/>
  <c r="AJ18" i="52"/>
  <c r="AG18" i="52"/>
  <c r="AD18" i="52"/>
  <c r="AA18" i="52"/>
  <c r="X18" i="52"/>
  <c r="U18" i="52"/>
  <c r="R18" i="52"/>
  <c r="O18" i="52"/>
  <c r="O15" i="52" s="1"/>
  <c r="P39" i="52" s="1"/>
  <c r="L18" i="52"/>
  <c r="I18" i="52"/>
  <c r="F18" i="52"/>
  <c r="C18" i="52"/>
  <c r="AM17" i="52"/>
  <c r="AJ16" i="52"/>
  <c r="AD16" i="52"/>
  <c r="AA16" i="52"/>
  <c r="X16" i="52"/>
  <c r="U16" i="52"/>
  <c r="O16" i="52"/>
  <c r="L16" i="52"/>
  <c r="I16" i="52"/>
  <c r="F16" i="52"/>
  <c r="C16" i="52"/>
  <c r="AB40" i="52"/>
  <c r="AK43" i="51"/>
  <c r="AH43" i="51"/>
  <c r="AE43" i="51"/>
  <c r="AB43" i="51"/>
  <c r="Y43" i="51"/>
  <c r="V43" i="51"/>
  <c r="S43" i="51"/>
  <c r="P43" i="51"/>
  <c r="M43" i="51"/>
  <c r="J43" i="51"/>
  <c r="G43" i="51"/>
  <c r="D43" i="51"/>
  <c r="AM40" i="51"/>
  <c r="AM39" i="51"/>
  <c r="AM38" i="51"/>
  <c r="AM37" i="51"/>
  <c r="AM36" i="51"/>
  <c r="AM35" i="51"/>
  <c r="AM34" i="51"/>
  <c r="AM33" i="51"/>
  <c r="AM32" i="51"/>
  <c r="AM31" i="51"/>
  <c r="AM30" i="51"/>
  <c r="AM29" i="51"/>
  <c r="AM28" i="51"/>
  <c r="AJ27" i="51"/>
  <c r="AG27" i="51"/>
  <c r="AD27" i="51"/>
  <c r="AA27" i="51"/>
  <c r="X27" i="51"/>
  <c r="U27" i="51"/>
  <c r="R27" i="51"/>
  <c r="L27" i="51"/>
  <c r="C27" i="51"/>
  <c r="AM26" i="51"/>
  <c r="AM25" i="51"/>
  <c r="AJ24" i="51"/>
  <c r="AG24" i="51"/>
  <c r="AD24" i="51"/>
  <c r="AA24" i="51"/>
  <c r="X24" i="51"/>
  <c r="U24" i="51"/>
  <c r="R24" i="51"/>
  <c r="O24" i="51"/>
  <c r="L24" i="51"/>
  <c r="I24" i="51"/>
  <c r="F24" i="51"/>
  <c r="C24" i="51"/>
  <c r="AM23" i="51"/>
  <c r="AM22" i="51"/>
  <c r="AM21" i="51"/>
  <c r="AM20" i="51"/>
  <c r="AM19" i="51"/>
  <c r="AJ18" i="51"/>
  <c r="AG18" i="51"/>
  <c r="AD18" i="51"/>
  <c r="AA18" i="51"/>
  <c r="X18" i="51"/>
  <c r="U18" i="51"/>
  <c r="R18" i="51"/>
  <c r="O18" i="51"/>
  <c r="O15" i="51" s="1"/>
  <c r="P39" i="51" s="1"/>
  <c r="L18" i="51"/>
  <c r="L15" i="51" s="1"/>
  <c r="I18" i="51"/>
  <c r="I15" i="51" s="1"/>
  <c r="F18" i="51"/>
  <c r="C18" i="51"/>
  <c r="AM17" i="51"/>
  <c r="AJ16" i="51"/>
  <c r="AD16" i="51"/>
  <c r="AA16" i="51"/>
  <c r="X16" i="51"/>
  <c r="U16" i="51"/>
  <c r="O16" i="51"/>
  <c r="L16" i="51"/>
  <c r="I16" i="51"/>
  <c r="F16" i="51"/>
  <c r="C16" i="51"/>
  <c r="AB40" i="51"/>
  <c r="AK43" i="50"/>
  <c r="AH43" i="50"/>
  <c r="AE43" i="50"/>
  <c r="AB43" i="50"/>
  <c r="Y43" i="50"/>
  <c r="V43" i="50"/>
  <c r="S43" i="50"/>
  <c r="P43" i="50"/>
  <c r="M43" i="50"/>
  <c r="J43" i="50"/>
  <c r="G43" i="50"/>
  <c r="D43" i="50"/>
  <c r="AM40" i="50"/>
  <c r="AM39" i="50"/>
  <c r="AM38" i="50"/>
  <c r="AM37" i="50"/>
  <c r="AM36" i="50"/>
  <c r="AM35" i="50"/>
  <c r="AM34" i="50"/>
  <c r="AM33" i="50"/>
  <c r="AM32" i="50"/>
  <c r="AM31" i="50"/>
  <c r="AM30" i="50"/>
  <c r="AM29" i="50"/>
  <c r="AM28" i="50"/>
  <c r="AJ27" i="50"/>
  <c r="AG27" i="50"/>
  <c r="AD27" i="50"/>
  <c r="AA27" i="50"/>
  <c r="X27" i="50"/>
  <c r="U27" i="50"/>
  <c r="R27" i="50"/>
  <c r="L27" i="50"/>
  <c r="C27" i="50"/>
  <c r="AM26" i="50"/>
  <c r="AM25" i="50"/>
  <c r="AJ24" i="50"/>
  <c r="AG24" i="50"/>
  <c r="AD24" i="50"/>
  <c r="AA24" i="50"/>
  <c r="X24" i="50"/>
  <c r="U24" i="50"/>
  <c r="R24" i="50"/>
  <c r="O24" i="50"/>
  <c r="L24" i="50"/>
  <c r="F24" i="50"/>
  <c r="C24" i="50"/>
  <c r="AM23" i="50"/>
  <c r="AM22" i="50"/>
  <c r="AM21" i="50"/>
  <c r="AM20" i="50"/>
  <c r="AM19" i="50"/>
  <c r="AJ18" i="50"/>
  <c r="AG18" i="50"/>
  <c r="AD18" i="50"/>
  <c r="AA18" i="50"/>
  <c r="AB40" i="50" s="1"/>
  <c r="X18" i="50"/>
  <c r="U18" i="50"/>
  <c r="R18" i="50"/>
  <c r="O18" i="50"/>
  <c r="L18" i="50"/>
  <c r="F18" i="50"/>
  <c r="F15" i="50" s="1"/>
  <c r="C18" i="50"/>
  <c r="AM17" i="50"/>
  <c r="AJ16" i="50"/>
  <c r="AD16" i="50"/>
  <c r="AA16" i="50"/>
  <c r="X16" i="50"/>
  <c r="U16" i="50"/>
  <c r="O16" i="50"/>
  <c r="L16" i="50"/>
  <c r="AM16" i="50"/>
  <c r="F16" i="50"/>
  <c r="C16" i="50"/>
  <c r="Y40" i="50"/>
  <c r="AK43" i="49"/>
  <c r="AH43" i="49"/>
  <c r="AE43" i="49"/>
  <c r="AB43" i="49"/>
  <c r="Y43" i="49"/>
  <c r="V43" i="49"/>
  <c r="S43" i="49"/>
  <c r="P43" i="49"/>
  <c r="M43" i="49"/>
  <c r="J43" i="49"/>
  <c r="G43" i="49"/>
  <c r="D43" i="49"/>
  <c r="AM40" i="49"/>
  <c r="AM39" i="49"/>
  <c r="AM38" i="49"/>
  <c r="AM37" i="49"/>
  <c r="AM36" i="49"/>
  <c r="AM35" i="49"/>
  <c r="AM34" i="49"/>
  <c r="AM33" i="49"/>
  <c r="AM32" i="49"/>
  <c r="AM31" i="49"/>
  <c r="AM30" i="49"/>
  <c r="AM29" i="49"/>
  <c r="AM28" i="49"/>
  <c r="AJ27" i="49"/>
  <c r="AG27" i="49"/>
  <c r="AD27" i="49"/>
  <c r="AA27" i="49"/>
  <c r="X27" i="49"/>
  <c r="U27" i="49"/>
  <c r="R27" i="49"/>
  <c r="L27" i="49"/>
  <c r="C27" i="49"/>
  <c r="AM26" i="49"/>
  <c r="AM25" i="49"/>
  <c r="AJ24" i="49"/>
  <c r="AG24" i="49"/>
  <c r="AD24" i="49"/>
  <c r="AA24" i="49"/>
  <c r="X24" i="49"/>
  <c r="U24" i="49"/>
  <c r="R24" i="49"/>
  <c r="O24" i="49"/>
  <c r="L24" i="49"/>
  <c r="I24" i="49"/>
  <c r="F24" i="49"/>
  <c r="C24" i="49"/>
  <c r="AM23" i="49"/>
  <c r="AM22" i="49"/>
  <c r="AM21" i="49"/>
  <c r="AM20" i="49"/>
  <c r="AM19" i="49"/>
  <c r="AJ18" i="49"/>
  <c r="AG18" i="49"/>
  <c r="AD18" i="49"/>
  <c r="AA18" i="49"/>
  <c r="AB40" i="49" s="1"/>
  <c r="X18" i="49"/>
  <c r="U18" i="49"/>
  <c r="R18" i="49"/>
  <c r="O18" i="49"/>
  <c r="O15" i="49" s="1"/>
  <c r="L18" i="49"/>
  <c r="I18" i="49"/>
  <c r="I15" i="49" s="1"/>
  <c r="F18" i="49"/>
  <c r="F15" i="49" s="1"/>
  <c r="C18" i="49"/>
  <c r="AM17" i="49"/>
  <c r="AJ16" i="49"/>
  <c r="AD16" i="49"/>
  <c r="AA16" i="49"/>
  <c r="X16" i="49"/>
  <c r="U16" i="49"/>
  <c r="O16" i="49"/>
  <c r="L16" i="49"/>
  <c r="I16" i="49"/>
  <c r="F16" i="49"/>
  <c r="C16" i="49"/>
  <c r="P39" i="49"/>
  <c r="AK43" i="48"/>
  <c r="AH43" i="48"/>
  <c r="AE43" i="48"/>
  <c r="AB43" i="48"/>
  <c r="Y43" i="48"/>
  <c r="V43" i="48"/>
  <c r="S43" i="48"/>
  <c r="P43" i="48"/>
  <c r="M43" i="48"/>
  <c r="J43" i="48"/>
  <c r="G43" i="48"/>
  <c r="D43" i="48"/>
  <c r="AM40" i="48"/>
  <c r="AM39" i="48"/>
  <c r="AM38" i="48"/>
  <c r="AM37" i="48"/>
  <c r="AM36" i="48"/>
  <c r="AM35" i="48"/>
  <c r="AM34" i="48"/>
  <c r="AM33" i="48"/>
  <c r="AM32" i="48"/>
  <c r="AM31" i="48"/>
  <c r="AM30" i="48"/>
  <c r="AM29" i="48"/>
  <c r="AM28" i="48"/>
  <c r="AJ27" i="48"/>
  <c r="AG27" i="48"/>
  <c r="AD27" i="48"/>
  <c r="AA27" i="48"/>
  <c r="X27" i="48"/>
  <c r="U27" i="48"/>
  <c r="AM26" i="48"/>
  <c r="AM25" i="48"/>
  <c r="AJ24" i="48"/>
  <c r="AG24" i="48"/>
  <c r="AD24" i="48"/>
  <c r="AA24" i="48"/>
  <c r="X24" i="48"/>
  <c r="U24" i="48"/>
  <c r="R24" i="48"/>
  <c r="O24" i="48"/>
  <c r="L24" i="48"/>
  <c r="I24" i="48"/>
  <c r="F24" i="48"/>
  <c r="C24" i="48"/>
  <c r="AM23" i="48"/>
  <c r="AM22" i="48"/>
  <c r="AM21" i="48"/>
  <c r="AM20" i="48"/>
  <c r="AM19" i="48"/>
  <c r="AJ18" i="48"/>
  <c r="AG18" i="48"/>
  <c r="AD18" i="48"/>
  <c r="AA18" i="48"/>
  <c r="X18" i="48"/>
  <c r="U18" i="48"/>
  <c r="R18" i="48"/>
  <c r="O18" i="48"/>
  <c r="L18" i="48"/>
  <c r="I18" i="48"/>
  <c r="F18" i="48"/>
  <c r="C18" i="48"/>
  <c r="AM17" i="48"/>
  <c r="AJ16" i="48"/>
  <c r="AD16" i="48"/>
  <c r="AA16" i="48"/>
  <c r="X16" i="48"/>
  <c r="U16" i="48"/>
  <c r="O16" i="48"/>
  <c r="L16" i="48"/>
  <c r="I16" i="48"/>
  <c r="F16" i="48"/>
  <c r="C16" i="48"/>
  <c r="C15" i="48" s="1"/>
  <c r="AB40" i="48"/>
  <c r="AK43" i="47"/>
  <c r="AH43" i="47"/>
  <c r="AE43" i="47"/>
  <c r="AB43" i="47"/>
  <c r="Y43" i="47"/>
  <c r="V43" i="47"/>
  <c r="S43" i="47"/>
  <c r="P43" i="47"/>
  <c r="M43" i="47"/>
  <c r="J43" i="47"/>
  <c r="G43" i="47"/>
  <c r="D43" i="47"/>
  <c r="AM40" i="47"/>
  <c r="AM39" i="47"/>
  <c r="AM38" i="47"/>
  <c r="AM37" i="47"/>
  <c r="AM36" i="47"/>
  <c r="AM35" i="47"/>
  <c r="AM34" i="47"/>
  <c r="AM33" i="47"/>
  <c r="AM32" i="47"/>
  <c r="AM31" i="47"/>
  <c r="AM30" i="47"/>
  <c r="AM29" i="47"/>
  <c r="AM28" i="47"/>
  <c r="AJ27" i="47"/>
  <c r="AG27" i="47"/>
  <c r="AD27" i="47"/>
  <c r="AA27" i="47"/>
  <c r="X27" i="47"/>
  <c r="U27" i="47"/>
  <c r="R27" i="47"/>
  <c r="L27" i="47"/>
  <c r="C27" i="47"/>
  <c r="AM26" i="47"/>
  <c r="AM25" i="47"/>
  <c r="AJ24" i="47"/>
  <c r="AG24" i="47"/>
  <c r="AD24" i="47"/>
  <c r="AA24" i="47"/>
  <c r="X24" i="47"/>
  <c r="U24" i="47"/>
  <c r="R24" i="47"/>
  <c r="O24" i="47"/>
  <c r="L24" i="47"/>
  <c r="I24" i="47"/>
  <c r="F24" i="47"/>
  <c r="C24" i="47"/>
  <c r="AM23" i="47"/>
  <c r="AM22" i="47"/>
  <c r="AM21" i="47"/>
  <c r="AM20" i="47"/>
  <c r="AM19" i="47"/>
  <c r="AJ18" i="47"/>
  <c r="AG18" i="47"/>
  <c r="AD18" i="47"/>
  <c r="AA18" i="47"/>
  <c r="AB40" i="47" s="1"/>
  <c r="X18" i="47"/>
  <c r="U18" i="47"/>
  <c r="R18" i="47"/>
  <c r="O18" i="47"/>
  <c r="O15" i="47" s="1"/>
  <c r="L18" i="47"/>
  <c r="L15" i="47" s="1"/>
  <c r="M20" i="47" s="1"/>
  <c r="I18" i="47"/>
  <c r="I15" i="47" s="1"/>
  <c r="F18" i="47"/>
  <c r="F15" i="47" s="1"/>
  <c r="C18" i="47"/>
  <c r="AM17" i="47"/>
  <c r="AJ16" i="47"/>
  <c r="AD16" i="47"/>
  <c r="AA16" i="47"/>
  <c r="X16" i="47"/>
  <c r="U16" i="47"/>
  <c r="O16" i="47"/>
  <c r="L16" i="47"/>
  <c r="I16" i="47"/>
  <c r="F16" i="47"/>
  <c r="C16" i="47"/>
  <c r="AK43" i="46"/>
  <c r="AH43" i="46"/>
  <c r="AE43" i="46"/>
  <c r="AB43" i="46"/>
  <c r="Y43" i="46"/>
  <c r="V43" i="46"/>
  <c r="S43" i="46"/>
  <c r="P43" i="46"/>
  <c r="M43" i="46"/>
  <c r="J43" i="46"/>
  <c r="G43" i="46"/>
  <c r="D43" i="46"/>
  <c r="AM40" i="46"/>
  <c r="AM39" i="46"/>
  <c r="AM38" i="46"/>
  <c r="AM37" i="46"/>
  <c r="AM36" i="46"/>
  <c r="AM35" i="46"/>
  <c r="AM34" i="46"/>
  <c r="AM33" i="46"/>
  <c r="AM32" i="46"/>
  <c r="AM31" i="46"/>
  <c r="AM30" i="46"/>
  <c r="AM29" i="46"/>
  <c r="AM28" i="46"/>
  <c r="AJ27" i="46"/>
  <c r="AG27" i="46"/>
  <c r="AD27" i="46"/>
  <c r="AA27" i="46"/>
  <c r="X27" i="46"/>
  <c r="U27" i="46"/>
  <c r="AM26" i="46"/>
  <c r="AM25" i="46"/>
  <c r="AJ24" i="46"/>
  <c r="AG24" i="46"/>
  <c r="AD24" i="46"/>
  <c r="AA24" i="46"/>
  <c r="X24" i="46"/>
  <c r="U24" i="46"/>
  <c r="R24" i="46"/>
  <c r="O24" i="46"/>
  <c r="L24" i="46"/>
  <c r="I24" i="46"/>
  <c r="F24" i="46"/>
  <c r="C24" i="46"/>
  <c r="AM23" i="46"/>
  <c r="AM22" i="46"/>
  <c r="AM21" i="46"/>
  <c r="AM20" i="46"/>
  <c r="AM19" i="46"/>
  <c r="AJ18" i="46"/>
  <c r="AG18" i="46"/>
  <c r="AD18" i="46"/>
  <c r="AA18" i="46"/>
  <c r="X18" i="46"/>
  <c r="U18" i="46"/>
  <c r="R18" i="46"/>
  <c r="O18" i="46"/>
  <c r="L18" i="46"/>
  <c r="I18" i="46"/>
  <c r="F18" i="46"/>
  <c r="C18" i="46"/>
  <c r="AM17" i="46"/>
  <c r="AJ16" i="46"/>
  <c r="AD16" i="46"/>
  <c r="AA16" i="46"/>
  <c r="X16" i="46"/>
  <c r="U16" i="46"/>
  <c r="O16" i="46"/>
  <c r="L16" i="46"/>
  <c r="I16" i="46"/>
  <c r="F16" i="46"/>
  <c r="C16" i="46"/>
  <c r="C15" i="46" s="1"/>
  <c r="Y40" i="46"/>
  <c r="AK43" i="45"/>
  <c r="AH43" i="45"/>
  <c r="AE43" i="45"/>
  <c r="AB43" i="45"/>
  <c r="Y43" i="45"/>
  <c r="V43" i="45"/>
  <c r="S43" i="45"/>
  <c r="P43" i="45"/>
  <c r="M43" i="45"/>
  <c r="J43" i="45"/>
  <c r="G43" i="45"/>
  <c r="D43" i="45"/>
  <c r="AM40" i="45"/>
  <c r="AM39" i="45"/>
  <c r="AM38" i="45"/>
  <c r="AM37" i="45"/>
  <c r="AM36" i="45"/>
  <c r="AM35" i="45"/>
  <c r="AM34" i="45"/>
  <c r="AM33" i="45"/>
  <c r="AM32" i="45"/>
  <c r="AM31" i="45"/>
  <c r="AM30" i="45"/>
  <c r="AM29" i="45"/>
  <c r="AM28" i="45"/>
  <c r="AJ27" i="45"/>
  <c r="AG27" i="45"/>
  <c r="AD27" i="45"/>
  <c r="AA27" i="45"/>
  <c r="X27" i="45"/>
  <c r="U27" i="45"/>
  <c r="R27" i="45"/>
  <c r="L27" i="45"/>
  <c r="C27" i="45"/>
  <c r="AM26" i="45"/>
  <c r="AM25" i="45"/>
  <c r="AJ24" i="45"/>
  <c r="AG24" i="45"/>
  <c r="AD24" i="45"/>
  <c r="AA24" i="45"/>
  <c r="X24" i="45"/>
  <c r="U24" i="45"/>
  <c r="R24" i="45"/>
  <c r="O24" i="45"/>
  <c r="L24" i="45"/>
  <c r="I24" i="45"/>
  <c r="F24" i="45"/>
  <c r="C24" i="45"/>
  <c r="AM23" i="45"/>
  <c r="AM22" i="45"/>
  <c r="AM21" i="45"/>
  <c r="AM20" i="45"/>
  <c r="AM19" i="45"/>
  <c r="AJ18" i="45"/>
  <c r="AG18" i="45"/>
  <c r="AD18" i="45"/>
  <c r="AA18" i="45"/>
  <c r="AB40" i="45" s="1"/>
  <c r="X18" i="45"/>
  <c r="U18" i="45"/>
  <c r="R18" i="45"/>
  <c r="R15" i="45" s="1"/>
  <c r="O18" i="45"/>
  <c r="O15" i="45" s="1"/>
  <c r="L18" i="45"/>
  <c r="I18" i="45"/>
  <c r="I15" i="45" s="1"/>
  <c r="F18" i="45"/>
  <c r="F15" i="45" s="1"/>
  <c r="C18" i="45"/>
  <c r="AM17" i="45"/>
  <c r="AJ16" i="45"/>
  <c r="AD16" i="45"/>
  <c r="AA16" i="45"/>
  <c r="X16" i="45"/>
  <c r="U16" i="45"/>
  <c r="O16" i="45"/>
  <c r="L16" i="45"/>
  <c r="I16" i="45"/>
  <c r="F16" i="45"/>
  <c r="C16" i="45"/>
  <c r="AK43" i="44"/>
  <c r="AH43" i="44"/>
  <c r="AE43" i="44"/>
  <c r="AB43" i="44"/>
  <c r="Y43" i="44"/>
  <c r="V43" i="44"/>
  <c r="S43" i="44"/>
  <c r="P43" i="44"/>
  <c r="M43" i="44"/>
  <c r="J43" i="44"/>
  <c r="G43" i="44"/>
  <c r="D43" i="44"/>
  <c r="AM40" i="44"/>
  <c r="AM39" i="44"/>
  <c r="AM38" i="44"/>
  <c r="AM37" i="44"/>
  <c r="AM36" i="44"/>
  <c r="AM35" i="44"/>
  <c r="AM34" i="44"/>
  <c r="AM33" i="44"/>
  <c r="AM32" i="44"/>
  <c r="AM31" i="44"/>
  <c r="AM30" i="44"/>
  <c r="AM29" i="44"/>
  <c r="AM28" i="44"/>
  <c r="AJ27" i="44"/>
  <c r="AG27" i="44"/>
  <c r="AD27" i="44"/>
  <c r="AA27" i="44"/>
  <c r="AB40" i="44" s="1"/>
  <c r="X27" i="44"/>
  <c r="U27" i="44"/>
  <c r="R27" i="44"/>
  <c r="L27" i="44"/>
  <c r="C27" i="44"/>
  <c r="AM26" i="44"/>
  <c r="AM25" i="44"/>
  <c r="AJ24" i="44"/>
  <c r="AG24" i="44"/>
  <c r="AD24" i="44"/>
  <c r="AA24" i="44"/>
  <c r="X24" i="44"/>
  <c r="U24" i="44"/>
  <c r="R24" i="44"/>
  <c r="O24" i="44"/>
  <c r="L24" i="44"/>
  <c r="I24" i="44"/>
  <c r="F24" i="44"/>
  <c r="C24" i="44"/>
  <c r="AM23" i="44"/>
  <c r="AM22" i="44"/>
  <c r="AM21" i="44"/>
  <c r="AM20" i="44"/>
  <c r="AM19" i="44"/>
  <c r="AJ18" i="44"/>
  <c r="AG18" i="44"/>
  <c r="AD18" i="44"/>
  <c r="AA18" i="44"/>
  <c r="X18" i="44"/>
  <c r="U18" i="44"/>
  <c r="R18" i="44"/>
  <c r="O18" i="44"/>
  <c r="L18" i="44"/>
  <c r="I18" i="44"/>
  <c r="I15" i="44" s="1"/>
  <c r="F18" i="44"/>
  <c r="F15" i="44" s="1"/>
  <c r="C18" i="44"/>
  <c r="AM17" i="44"/>
  <c r="AJ16" i="44"/>
  <c r="AD16" i="44"/>
  <c r="AA16" i="44"/>
  <c r="X16" i="44"/>
  <c r="U16" i="44"/>
  <c r="O16" i="44"/>
  <c r="L16" i="44"/>
  <c r="I16" i="44"/>
  <c r="F16" i="44"/>
  <c r="C16" i="44"/>
  <c r="Y40" i="44"/>
  <c r="AK43" i="43"/>
  <c r="AH43" i="43"/>
  <c r="AE43" i="43"/>
  <c r="AB43" i="43"/>
  <c r="Y43" i="43"/>
  <c r="V43" i="43"/>
  <c r="S43" i="43"/>
  <c r="P43" i="43"/>
  <c r="M43" i="43"/>
  <c r="J43" i="43"/>
  <c r="G43" i="43"/>
  <c r="D43" i="43"/>
  <c r="AM40" i="43"/>
  <c r="AM39" i="43"/>
  <c r="AM38" i="43"/>
  <c r="AM37" i="43"/>
  <c r="AM36" i="43"/>
  <c r="AM35" i="43"/>
  <c r="AM34" i="43"/>
  <c r="AM33" i="43"/>
  <c r="AM32" i="43"/>
  <c r="AM31" i="43"/>
  <c r="AM30" i="43"/>
  <c r="AM29" i="43"/>
  <c r="AM28" i="43"/>
  <c r="AJ27" i="43"/>
  <c r="AG27" i="43"/>
  <c r="AD27" i="43"/>
  <c r="AA27" i="43"/>
  <c r="AB40" i="43" s="1"/>
  <c r="X27" i="43"/>
  <c r="U27" i="43"/>
  <c r="C27" i="43"/>
  <c r="AM26" i="43"/>
  <c r="AM25" i="43"/>
  <c r="AJ24" i="43"/>
  <c r="AG24" i="43"/>
  <c r="AD24" i="43"/>
  <c r="AA24" i="43"/>
  <c r="X24" i="43"/>
  <c r="U24" i="43"/>
  <c r="R24" i="43"/>
  <c r="O24" i="43"/>
  <c r="L24" i="43"/>
  <c r="I24" i="43"/>
  <c r="F24" i="43"/>
  <c r="C24" i="43"/>
  <c r="AM23" i="43"/>
  <c r="AM22" i="43"/>
  <c r="AM21" i="43"/>
  <c r="AM20" i="43"/>
  <c r="AM19" i="43"/>
  <c r="AJ18" i="43"/>
  <c r="AG18" i="43"/>
  <c r="AD18" i="43"/>
  <c r="AA18" i="43"/>
  <c r="X18" i="43"/>
  <c r="U18" i="43"/>
  <c r="R18" i="43"/>
  <c r="O18" i="43"/>
  <c r="L18" i="43"/>
  <c r="I18" i="43"/>
  <c r="F18" i="43"/>
  <c r="C18" i="43"/>
  <c r="AM17" i="43"/>
  <c r="AJ16" i="43"/>
  <c r="AD16" i="43"/>
  <c r="AA16" i="43"/>
  <c r="X16" i="43"/>
  <c r="U16" i="43"/>
  <c r="O16" i="43"/>
  <c r="L16" i="43"/>
  <c r="I16" i="43"/>
  <c r="F16" i="43"/>
  <c r="C16" i="43"/>
  <c r="C15" i="43" s="1"/>
  <c r="Y40" i="43"/>
  <c r="AK43" i="42"/>
  <c r="AH43" i="42"/>
  <c r="AE43" i="42"/>
  <c r="AB43" i="42"/>
  <c r="Y43" i="42"/>
  <c r="V43" i="42"/>
  <c r="S43" i="42"/>
  <c r="P43" i="42"/>
  <c r="M43" i="42"/>
  <c r="J43" i="42"/>
  <c r="G43" i="42"/>
  <c r="D43" i="42"/>
  <c r="AM40" i="42"/>
  <c r="AM39" i="42"/>
  <c r="AM38" i="42"/>
  <c r="AM37" i="42"/>
  <c r="AM36" i="42"/>
  <c r="AM35" i="42"/>
  <c r="AM34" i="42"/>
  <c r="AM33" i="42"/>
  <c r="AM32" i="42"/>
  <c r="AM31" i="42"/>
  <c r="AM30" i="42"/>
  <c r="AM29" i="42"/>
  <c r="AM28" i="42"/>
  <c r="AJ27" i="42"/>
  <c r="AG27" i="42"/>
  <c r="AD27" i="42"/>
  <c r="AA27" i="42"/>
  <c r="X27" i="42"/>
  <c r="U27" i="42"/>
  <c r="R27" i="42"/>
  <c r="L27" i="42"/>
  <c r="C27" i="42"/>
  <c r="AM26" i="42"/>
  <c r="AM25" i="42"/>
  <c r="AJ24" i="42"/>
  <c r="AG24" i="42"/>
  <c r="AD24" i="42"/>
  <c r="AA24" i="42"/>
  <c r="X24" i="42"/>
  <c r="U24" i="42"/>
  <c r="R24" i="42"/>
  <c r="O24" i="42"/>
  <c r="L24" i="42"/>
  <c r="I24" i="42"/>
  <c r="F24" i="42"/>
  <c r="C24" i="42"/>
  <c r="AM23" i="42"/>
  <c r="AM22" i="42"/>
  <c r="AM21" i="42"/>
  <c r="AM20" i="42"/>
  <c r="AM19" i="42"/>
  <c r="AJ18" i="42"/>
  <c r="AG18" i="42"/>
  <c r="AD18" i="42"/>
  <c r="AD15" i="42" s="1"/>
  <c r="AA18" i="42"/>
  <c r="X18" i="42"/>
  <c r="X15" i="42" s="1"/>
  <c r="U18" i="42"/>
  <c r="R18" i="42"/>
  <c r="O18" i="42"/>
  <c r="L18" i="42"/>
  <c r="I18" i="42"/>
  <c r="F18" i="42"/>
  <c r="F15" i="42" s="1"/>
  <c r="C18" i="42"/>
  <c r="AM17" i="42"/>
  <c r="AJ16" i="42"/>
  <c r="AD16" i="42"/>
  <c r="AA16" i="42"/>
  <c r="X16" i="42"/>
  <c r="U16" i="42"/>
  <c r="O16" i="42"/>
  <c r="L16" i="42"/>
  <c r="I16" i="42"/>
  <c r="AM16" i="42" s="1"/>
  <c r="F16" i="42"/>
  <c r="C16" i="42"/>
  <c r="AK43" i="41"/>
  <c r="AH43" i="41"/>
  <c r="AE43" i="41"/>
  <c r="AB43" i="41"/>
  <c r="Y43" i="41"/>
  <c r="V43" i="41"/>
  <c r="S43" i="41"/>
  <c r="P43" i="41"/>
  <c r="M43" i="41"/>
  <c r="J43" i="41"/>
  <c r="G43" i="41"/>
  <c r="D43" i="41"/>
  <c r="AM40" i="41"/>
  <c r="AM39" i="41"/>
  <c r="AM38" i="41"/>
  <c r="AM37" i="41"/>
  <c r="AM36" i="41"/>
  <c r="AM35" i="41"/>
  <c r="AM34" i="41"/>
  <c r="AM33" i="41"/>
  <c r="AM32" i="41"/>
  <c r="AM31" i="41"/>
  <c r="AM30" i="41"/>
  <c r="AM29" i="41"/>
  <c r="AM28" i="41"/>
  <c r="AJ27" i="41"/>
  <c r="AG27" i="41"/>
  <c r="AD27" i="41"/>
  <c r="AA27" i="41"/>
  <c r="X27" i="41"/>
  <c r="U27" i="41"/>
  <c r="R27" i="41"/>
  <c r="L27" i="41"/>
  <c r="C27" i="41"/>
  <c r="AM26" i="41"/>
  <c r="AM25" i="41"/>
  <c r="AJ24" i="41"/>
  <c r="AG24" i="41"/>
  <c r="AD24" i="41"/>
  <c r="AA24" i="41"/>
  <c r="X24" i="41"/>
  <c r="U24" i="41"/>
  <c r="R24" i="41"/>
  <c r="O24" i="41"/>
  <c r="L24" i="41"/>
  <c r="I24" i="41"/>
  <c r="I15" i="41" s="1"/>
  <c r="C24" i="41"/>
  <c r="AM23" i="41"/>
  <c r="AM22" i="41"/>
  <c r="AM21" i="41"/>
  <c r="AM20" i="41"/>
  <c r="AM19" i="41"/>
  <c r="AJ18" i="41"/>
  <c r="AG18" i="41"/>
  <c r="AD18" i="41"/>
  <c r="AA18" i="41"/>
  <c r="X18" i="41"/>
  <c r="U18" i="41"/>
  <c r="R18" i="41"/>
  <c r="O18" i="41"/>
  <c r="L18" i="41"/>
  <c r="I18" i="41"/>
  <c r="F18" i="41"/>
  <c r="F15" i="41" s="1"/>
  <c r="C18" i="41"/>
  <c r="AM17" i="41"/>
  <c r="AJ16" i="41"/>
  <c r="AD16" i="41"/>
  <c r="AA16" i="41"/>
  <c r="X16" i="41"/>
  <c r="U16" i="41"/>
  <c r="O16" i="41"/>
  <c r="L16" i="41"/>
  <c r="I16" i="41"/>
  <c r="F16" i="41"/>
  <c r="C16" i="41"/>
  <c r="Y40" i="41"/>
  <c r="AM40" i="40"/>
  <c r="AM29" i="40"/>
  <c r="AM26" i="40"/>
  <c r="AM25" i="40"/>
  <c r="AM20" i="40"/>
  <c r="AM19" i="40"/>
  <c r="AM17" i="40"/>
  <c r="AJ16" i="40"/>
  <c r="AJ18" i="40"/>
  <c r="AJ24" i="40"/>
  <c r="AJ27" i="40"/>
  <c r="R15" i="58" l="1"/>
  <c r="R15" i="52"/>
  <c r="S22" i="52" s="1"/>
  <c r="R15" i="51"/>
  <c r="R15" i="50"/>
  <c r="R15" i="49"/>
  <c r="R15" i="48"/>
  <c r="S17" i="48" s="1"/>
  <c r="S16" i="48" s="1"/>
  <c r="R15" i="47"/>
  <c r="S40" i="47" s="1"/>
  <c r="R15" i="46"/>
  <c r="R15" i="44"/>
  <c r="S23" i="44" s="1"/>
  <c r="R15" i="42"/>
  <c r="AM27" i="42"/>
  <c r="R15" i="41"/>
  <c r="P20" i="56"/>
  <c r="O15" i="48"/>
  <c r="P26" i="48" s="1"/>
  <c r="O15" i="46"/>
  <c r="P41" i="46" s="1"/>
  <c r="O15" i="44"/>
  <c r="P39" i="44" s="1"/>
  <c r="P39" i="43"/>
  <c r="O15" i="41"/>
  <c r="P37" i="41" s="1"/>
  <c r="L15" i="58"/>
  <c r="M20" i="58" s="1"/>
  <c r="M20" i="57"/>
  <c r="M22" i="57"/>
  <c r="L15" i="52"/>
  <c r="M26" i="52" s="1"/>
  <c r="L15" i="50"/>
  <c r="L15" i="49"/>
  <c r="L15" i="48"/>
  <c r="M22" i="48" s="1"/>
  <c r="L15" i="46"/>
  <c r="M20" i="46" s="1"/>
  <c r="L15" i="45"/>
  <c r="M28" i="45" s="1"/>
  <c r="L15" i="44"/>
  <c r="L15" i="43"/>
  <c r="M39" i="43" s="1"/>
  <c r="L15" i="42"/>
  <c r="M17" i="42" s="1"/>
  <c r="M16" i="42" s="1"/>
  <c r="L15" i="41"/>
  <c r="I15" i="58"/>
  <c r="I15" i="52"/>
  <c r="J28" i="52" s="1"/>
  <c r="I15" i="48"/>
  <c r="I15" i="46"/>
  <c r="J33" i="46" s="1"/>
  <c r="I15" i="43"/>
  <c r="J19" i="43" s="1"/>
  <c r="J22" i="41"/>
  <c r="F15" i="52"/>
  <c r="G26" i="52" s="1"/>
  <c r="F15" i="48"/>
  <c r="G32" i="48" s="1"/>
  <c r="G31" i="48" s="1"/>
  <c r="F15" i="46"/>
  <c r="F15" i="43"/>
  <c r="G34" i="43" s="1"/>
  <c r="AJ15" i="42"/>
  <c r="O15" i="42"/>
  <c r="P39" i="42" s="1"/>
  <c r="U15" i="42"/>
  <c r="I15" i="42"/>
  <c r="AG15" i="42"/>
  <c r="AA15" i="42"/>
  <c r="AB17" i="42" s="1"/>
  <c r="AB16" i="42" s="1"/>
  <c r="M20" i="53"/>
  <c r="V23" i="53"/>
  <c r="J22" i="53"/>
  <c r="AH22" i="53"/>
  <c r="Y40" i="53"/>
  <c r="AM24" i="53"/>
  <c r="C15" i="53"/>
  <c r="D20" i="53" s="1"/>
  <c r="S23" i="53"/>
  <c r="AK26" i="53"/>
  <c r="AM16" i="53"/>
  <c r="AB40" i="53"/>
  <c r="P20" i="53"/>
  <c r="G39" i="53"/>
  <c r="AE39" i="53"/>
  <c r="AM27" i="53"/>
  <c r="M22" i="53"/>
  <c r="V29" i="53"/>
  <c r="AM18" i="53"/>
  <c r="M20" i="41"/>
  <c r="M19" i="41"/>
  <c r="M18" i="41" s="1"/>
  <c r="M22" i="41"/>
  <c r="C15" i="41"/>
  <c r="AK17" i="41"/>
  <c r="AK16" i="41" s="1"/>
  <c r="S38" i="41"/>
  <c r="Y23" i="41"/>
  <c r="AM16" i="41"/>
  <c r="Y17" i="41"/>
  <c r="Y16" i="41" s="1"/>
  <c r="C15" i="42"/>
  <c r="D40" i="42" s="1"/>
  <c r="AM24" i="42"/>
  <c r="S19" i="42"/>
  <c r="P20" i="42"/>
  <c r="Y19" i="42"/>
  <c r="AK17" i="43"/>
  <c r="AK16" i="43" s="1"/>
  <c r="Y26" i="43"/>
  <c r="Y17" i="43"/>
  <c r="Y16" i="43" s="1"/>
  <c r="AM27" i="43"/>
  <c r="Y23" i="43"/>
  <c r="Y29" i="43"/>
  <c r="AM16" i="43"/>
  <c r="AE38" i="43"/>
  <c r="M20" i="44"/>
  <c r="M19" i="44"/>
  <c r="M22" i="44"/>
  <c r="C15" i="44"/>
  <c r="Y23" i="44"/>
  <c r="Y19" i="44"/>
  <c r="AM16" i="44"/>
  <c r="P20" i="44"/>
  <c r="Y17" i="44"/>
  <c r="Y16" i="44" s="1"/>
  <c r="D40" i="44"/>
  <c r="AM24" i="44"/>
  <c r="P39" i="45"/>
  <c r="P20" i="45"/>
  <c r="AM24" i="45"/>
  <c r="C15" i="45"/>
  <c r="D40" i="45" s="1"/>
  <c r="Y30" i="45"/>
  <c r="AM16" i="45"/>
  <c r="Y26" i="46"/>
  <c r="Y23" i="46"/>
  <c r="Y33" i="46"/>
  <c r="Y37" i="46"/>
  <c r="AK25" i="46"/>
  <c r="S34" i="46"/>
  <c r="Y19" i="46"/>
  <c r="AM16" i="46"/>
  <c r="Y17" i="46"/>
  <c r="Y16" i="46" s="1"/>
  <c r="Y39" i="46"/>
  <c r="Y35" i="46"/>
  <c r="AM24" i="46"/>
  <c r="G28" i="46"/>
  <c r="P39" i="47"/>
  <c r="P20" i="47"/>
  <c r="Y40" i="47"/>
  <c r="Y23" i="47"/>
  <c r="Y29" i="47"/>
  <c r="Y17" i="47"/>
  <c r="Y16" i="47" s="1"/>
  <c r="M25" i="47"/>
  <c r="AE22" i="47"/>
  <c r="M22" i="47"/>
  <c r="C15" i="47"/>
  <c r="D40" i="47" s="1"/>
  <c r="AM16" i="47"/>
  <c r="AM24" i="47"/>
  <c r="G22" i="47"/>
  <c r="M28" i="47"/>
  <c r="Y40" i="48"/>
  <c r="Y23" i="48"/>
  <c r="Y17" i="48"/>
  <c r="Y16" i="48" s="1"/>
  <c r="AJ15" i="48"/>
  <c r="AK29" i="48" s="1"/>
  <c r="AK27" i="48" s="1"/>
  <c r="AM16" i="48"/>
  <c r="AM24" i="49"/>
  <c r="C15" i="49"/>
  <c r="D40" i="49" s="1"/>
  <c r="P20" i="49"/>
  <c r="AM16" i="49"/>
  <c r="AK26" i="49"/>
  <c r="M20" i="50"/>
  <c r="M22" i="50"/>
  <c r="AM24" i="50"/>
  <c r="C15" i="50"/>
  <c r="D37" i="50" s="1"/>
  <c r="Y17" i="50"/>
  <c r="Y16" i="50" s="1"/>
  <c r="Y23" i="50"/>
  <c r="AM18" i="50"/>
  <c r="M20" i="51"/>
  <c r="M25" i="51"/>
  <c r="M22" i="51"/>
  <c r="M28" i="51"/>
  <c r="Y40" i="51"/>
  <c r="Y29" i="51"/>
  <c r="Y17" i="51"/>
  <c r="Y16" i="51" s="1"/>
  <c r="Y23" i="51"/>
  <c r="V23" i="51"/>
  <c r="C15" i="51"/>
  <c r="AM27" i="51"/>
  <c r="AK26" i="51"/>
  <c r="S20" i="51"/>
  <c r="P20" i="51"/>
  <c r="AM24" i="51"/>
  <c r="AH33" i="51"/>
  <c r="AM16" i="51"/>
  <c r="D40" i="51"/>
  <c r="C15" i="52"/>
  <c r="D17" i="52" s="1"/>
  <c r="D16" i="52" s="1"/>
  <c r="V29" i="52"/>
  <c r="P20" i="52"/>
  <c r="AM16" i="52"/>
  <c r="AE30" i="52"/>
  <c r="AM27" i="52"/>
  <c r="AK20" i="54"/>
  <c r="AK25" i="54"/>
  <c r="Y40" i="54"/>
  <c r="Y23" i="54"/>
  <c r="Y17" i="54"/>
  <c r="Y16" i="54" s="1"/>
  <c r="Y29" i="54"/>
  <c r="P39" i="54"/>
  <c r="P20" i="54"/>
  <c r="R15" i="54"/>
  <c r="S33" i="54" s="1"/>
  <c r="AM27" i="54"/>
  <c r="M28" i="54"/>
  <c r="AM24" i="54"/>
  <c r="M22" i="54"/>
  <c r="M25" i="54"/>
  <c r="AM16" i="54"/>
  <c r="G38" i="54"/>
  <c r="AD15" i="54"/>
  <c r="AE22" i="54" s="1"/>
  <c r="U15" i="54"/>
  <c r="AB40" i="56"/>
  <c r="AB23" i="56"/>
  <c r="Y40" i="56"/>
  <c r="Y23" i="56"/>
  <c r="Y29" i="56"/>
  <c r="Y17" i="56"/>
  <c r="Y16" i="56" s="1"/>
  <c r="AK20" i="56"/>
  <c r="AK25" i="56"/>
  <c r="C15" i="56"/>
  <c r="D40" i="56" s="1"/>
  <c r="M22" i="56"/>
  <c r="M28" i="56"/>
  <c r="AD15" i="56"/>
  <c r="M25" i="56"/>
  <c r="AM24" i="56"/>
  <c r="AM18" i="56"/>
  <c r="AM16" i="56"/>
  <c r="AM27" i="56"/>
  <c r="U15" i="56"/>
  <c r="Y40" i="57"/>
  <c r="Y26" i="57"/>
  <c r="Y37" i="57"/>
  <c r="Y33" i="57"/>
  <c r="Y23" i="57"/>
  <c r="Y39" i="57"/>
  <c r="Y35" i="57"/>
  <c r="Y17" i="57"/>
  <c r="Y16" i="57" s="1"/>
  <c r="AM24" i="57"/>
  <c r="M30" i="57"/>
  <c r="M40" i="57"/>
  <c r="AM18" i="57"/>
  <c r="AG15" i="57"/>
  <c r="AH37" i="57" s="1"/>
  <c r="C15" i="57"/>
  <c r="D40" i="57" s="1"/>
  <c r="G37" i="57"/>
  <c r="O15" i="57"/>
  <c r="P33" i="57" s="1"/>
  <c r="M19" i="57"/>
  <c r="M18" i="57" s="1"/>
  <c r="AM27" i="57"/>
  <c r="M32" i="57"/>
  <c r="M31" i="57" s="1"/>
  <c r="M36" i="57"/>
  <c r="I15" i="57"/>
  <c r="J29" i="57" s="1"/>
  <c r="AM16" i="57"/>
  <c r="R15" i="57"/>
  <c r="S40" i="57" s="1"/>
  <c r="M34" i="57"/>
  <c r="M38" i="57"/>
  <c r="M32" i="58"/>
  <c r="M31" i="58" s="1"/>
  <c r="G28" i="58"/>
  <c r="G23" i="58"/>
  <c r="G17" i="58"/>
  <c r="G16" i="58" s="1"/>
  <c r="AE28" i="58"/>
  <c r="AE17" i="58"/>
  <c r="AE16" i="58" s="1"/>
  <c r="AE23" i="58"/>
  <c r="S29" i="58"/>
  <c r="S22" i="58"/>
  <c r="Y26" i="58"/>
  <c r="AK20" i="58"/>
  <c r="P39" i="58"/>
  <c r="M19" i="58"/>
  <c r="M18" i="58" s="1"/>
  <c r="Y33" i="58"/>
  <c r="Y37" i="58"/>
  <c r="AM18" i="58"/>
  <c r="J22" i="58"/>
  <c r="M30" i="58"/>
  <c r="AB34" i="58"/>
  <c r="Y35" i="58"/>
  <c r="Y39" i="58"/>
  <c r="AM27" i="58"/>
  <c r="D28" i="58"/>
  <c r="AM24" i="58"/>
  <c r="C15" i="54"/>
  <c r="D40" i="54" s="1"/>
  <c r="AM18" i="54"/>
  <c r="AM24" i="52"/>
  <c r="AM18" i="51"/>
  <c r="AM27" i="50"/>
  <c r="AM27" i="49"/>
  <c r="AM18" i="49"/>
  <c r="AM27" i="48"/>
  <c r="AM24" i="48"/>
  <c r="AM18" i="48"/>
  <c r="AM27" i="47"/>
  <c r="AM18" i="47"/>
  <c r="AM27" i="46"/>
  <c r="AM18" i="46"/>
  <c r="D28" i="46"/>
  <c r="AM27" i="45"/>
  <c r="AM18" i="45"/>
  <c r="AM27" i="44"/>
  <c r="AM18" i="44"/>
  <c r="AM24" i="43"/>
  <c r="D40" i="43"/>
  <c r="AM18" i="43"/>
  <c r="AM18" i="42"/>
  <c r="AM27" i="41"/>
  <c r="AM18" i="41"/>
  <c r="AB40" i="58"/>
  <c r="AB38" i="58"/>
  <c r="AB36" i="58"/>
  <c r="AB28" i="58"/>
  <c r="AB25" i="58"/>
  <c r="AB22" i="58"/>
  <c r="AB20" i="58"/>
  <c r="AB26" i="58"/>
  <c r="AB29" i="58"/>
  <c r="AB23" i="58"/>
  <c r="AB17" i="58"/>
  <c r="AB16" i="58" s="1"/>
  <c r="D40" i="58"/>
  <c r="D38" i="58"/>
  <c r="D36" i="58"/>
  <c r="D34" i="58"/>
  <c r="D32" i="58"/>
  <c r="D31" i="58" s="1"/>
  <c r="D30" i="58"/>
  <c r="D19" i="58"/>
  <c r="D25" i="58"/>
  <c r="D22" i="58"/>
  <c r="D29" i="58"/>
  <c r="D20" i="58"/>
  <c r="D39" i="58"/>
  <c r="D37" i="58"/>
  <c r="D35" i="58"/>
  <c r="D33" i="58"/>
  <c r="D26" i="58"/>
  <c r="D23" i="58"/>
  <c r="D21" i="58" s="1"/>
  <c r="D17" i="58"/>
  <c r="D16" i="58" s="1"/>
  <c r="AH22" i="58"/>
  <c r="AH20" i="58"/>
  <c r="AH39" i="58"/>
  <c r="AH37" i="58"/>
  <c r="AH35" i="58"/>
  <c r="AH33" i="58"/>
  <c r="AH26" i="58"/>
  <c r="AH29" i="58"/>
  <c r="AH23" i="58"/>
  <c r="AH21" i="58" s="1"/>
  <c r="AH17" i="58"/>
  <c r="AH16" i="58" s="1"/>
  <c r="AH40" i="58"/>
  <c r="AH38" i="58"/>
  <c r="AH36" i="58"/>
  <c r="AH34" i="58"/>
  <c r="AH32" i="58"/>
  <c r="AH31" i="58" s="1"/>
  <c r="AH30" i="58"/>
  <c r="AH19" i="58"/>
  <c r="AH28" i="58"/>
  <c r="AH25" i="58"/>
  <c r="AK17" i="58"/>
  <c r="AK16" i="58" s="1"/>
  <c r="AK25" i="58"/>
  <c r="P37" i="58"/>
  <c r="P35" i="58"/>
  <c r="P33" i="58"/>
  <c r="P26" i="58"/>
  <c r="P29" i="58"/>
  <c r="P28" i="58"/>
  <c r="P23" i="58"/>
  <c r="P17" i="58"/>
  <c r="P16" i="58" s="1"/>
  <c r="P25" i="58"/>
  <c r="P40" i="58"/>
  <c r="P38" i="58"/>
  <c r="P36" i="58"/>
  <c r="P34" i="58"/>
  <c r="P32" i="58"/>
  <c r="P31" i="58" s="1"/>
  <c r="P30" i="58"/>
  <c r="P19" i="58"/>
  <c r="P22" i="58"/>
  <c r="P20" i="58"/>
  <c r="J33" i="58"/>
  <c r="J29" i="58"/>
  <c r="J34" i="58"/>
  <c r="J30" i="58"/>
  <c r="V23" i="58"/>
  <c r="V17" i="58"/>
  <c r="V16" i="58" s="1"/>
  <c r="V40" i="58"/>
  <c r="V38" i="58"/>
  <c r="V36" i="58"/>
  <c r="V34" i="58"/>
  <c r="V32" i="58"/>
  <c r="V31" i="58" s="1"/>
  <c r="V30" i="58"/>
  <c r="V19" i="58"/>
  <c r="V20" i="58"/>
  <c r="V28" i="58"/>
  <c r="V25" i="58"/>
  <c r="V24" i="58" s="1"/>
  <c r="V22" i="58"/>
  <c r="V39" i="58"/>
  <c r="V37" i="58"/>
  <c r="V35" i="58"/>
  <c r="V33" i="58"/>
  <c r="V26" i="58"/>
  <c r="V29" i="58"/>
  <c r="AM16" i="58"/>
  <c r="Y17" i="58"/>
  <c r="Y16" i="58" s="1"/>
  <c r="G19" i="58"/>
  <c r="AE19" i="58"/>
  <c r="Y23" i="58"/>
  <c r="S26" i="58"/>
  <c r="G30" i="58"/>
  <c r="AE30" i="58"/>
  <c r="G32" i="58"/>
  <c r="G31" i="58" s="1"/>
  <c r="AE32" i="58"/>
  <c r="AE31" i="58" s="1"/>
  <c r="S33" i="58"/>
  <c r="G34" i="58"/>
  <c r="AE34" i="58"/>
  <c r="S35" i="58"/>
  <c r="G36" i="58"/>
  <c r="AE36" i="58"/>
  <c r="S37" i="58"/>
  <c r="G38" i="58"/>
  <c r="AE38" i="58"/>
  <c r="S39" i="58"/>
  <c r="G40" i="58"/>
  <c r="AE40" i="58"/>
  <c r="S20" i="58"/>
  <c r="Y29" i="58"/>
  <c r="Y20" i="58"/>
  <c r="S25" i="58"/>
  <c r="S28" i="58"/>
  <c r="G29" i="58"/>
  <c r="AE29" i="58"/>
  <c r="S19" i="58"/>
  <c r="Y22" i="58"/>
  <c r="G26" i="58"/>
  <c r="AE26" i="58"/>
  <c r="S30" i="58"/>
  <c r="S32" i="58"/>
  <c r="S31" i="58" s="1"/>
  <c r="G33" i="58"/>
  <c r="AE33" i="58"/>
  <c r="S34" i="58"/>
  <c r="G35" i="58"/>
  <c r="AE35" i="58"/>
  <c r="S36" i="58"/>
  <c r="G37" i="58"/>
  <c r="AE37" i="58"/>
  <c r="S38" i="58"/>
  <c r="G39" i="58"/>
  <c r="AE39" i="58"/>
  <c r="S40" i="58"/>
  <c r="G20" i="58"/>
  <c r="AE20" i="58"/>
  <c r="Y25" i="58"/>
  <c r="Y24" i="58" s="1"/>
  <c r="Y28" i="58"/>
  <c r="S17" i="58"/>
  <c r="S16" i="58" s="1"/>
  <c r="Y19" i="58"/>
  <c r="Y18" i="58" s="1"/>
  <c r="G22" i="58"/>
  <c r="AE22" i="58"/>
  <c r="S23" i="58"/>
  <c r="M26" i="58"/>
  <c r="Y30" i="58"/>
  <c r="Y32" i="58"/>
  <c r="Y31" i="58" s="1"/>
  <c r="Y34" i="58"/>
  <c r="Y36" i="58"/>
  <c r="M37" i="58"/>
  <c r="Y38" i="58"/>
  <c r="G25" i="58"/>
  <c r="AE25" i="58"/>
  <c r="AE24" i="58" s="1"/>
  <c r="AB40" i="57"/>
  <c r="AB38" i="57"/>
  <c r="AB36" i="57"/>
  <c r="AB34" i="57"/>
  <c r="AB32" i="57"/>
  <c r="AB31" i="57" s="1"/>
  <c r="AB30" i="57"/>
  <c r="AB19" i="57"/>
  <c r="AB28" i="57"/>
  <c r="AB27" i="57" s="1"/>
  <c r="AB25" i="57"/>
  <c r="AB29" i="57"/>
  <c r="AB22" i="57"/>
  <c r="AB20" i="57"/>
  <c r="AB39" i="57"/>
  <c r="AB37" i="57"/>
  <c r="AB35" i="57"/>
  <c r="AB33" i="57"/>
  <c r="AB26" i="57"/>
  <c r="AB23" i="57"/>
  <c r="AB21" i="57" s="1"/>
  <c r="AB17" i="57"/>
  <c r="AB16" i="57" s="1"/>
  <c r="AE28" i="57"/>
  <c r="AE25" i="57"/>
  <c r="AE22" i="57"/>
  <c r="AE19" i="57"/>
  <c r="AE20" i="57"/>
  <c r="AE39" i="57"/>
  <c r="AE37" i="57"/>
  <c r="AE35" i="57"/>
  <c r="AE33" i="57"/>
  <c r="AE26" i="57"/>
  <c r="AE29" i="57"/>
  <c r="AE23" i="57"/>
  <c r="AE21" i="57" s="1"/>
  <c r="AE17" i="57"/>
  <c r="AE16" i="57" s="1"/>
  <c r="AE40" i="57"/>
  <c r="AE38" i="57"/>
  <c r="AE36" i="57"/>
  <c r="AE34" i="57"/>
  <c r="AE32" i="57"/>
  <c r="AE31" i="57" s="1"/>
  <c r="AE30" i="57"/>
  <c r="AH22" i="57"/>
  <c r="AH20" i="57"/>
  <c r="AH39" i="57"/>
  <c r="AH29" i="57"/>
  <c r="AH23" i="57"/>
  <c r="AH21" i="57" s="1"/>
  <c r="AH17" i="57"/>
  <c r="AH16" i="57" s="1"/>
  <c r="AH40" i="57"/>
  <c r="AH30" i="57"/>
  <c r="AH19" i="57"/>
  <c r="AH28" i="57"/>
  <c r="AH27" i="57" s="1"/>
  <c r="AH25" i="57"/>
  <c r="D30" i="57"/>
  <c r="D19" i="57"/>
  <c r="D28" i="57"/>
  <c r="D37" i="57"/>
  <c r="D35" i="57"/>
  <c r="D33" i="57"/>
  <c r="G25" i="57"/>
  <c r="G22" i="57"/>
  <c r="G20" i="57"/>
  <c r="G39" i="57"/>
  <c r="G17" i="57"/>
  <c r="G16" i="57" s="1"/>
  <c r="G29" i="57"/>
  <c r="G19" i="57"/>
  <c r="G23" i="57"/>
  <c r="G32" i="57"/>
  <c r="G31" i="57" s="1"/>
  <c r="G30" i="57"/>
  <c r="AK20" i="57"/>
  <c r="AK26" i="57"/>
  <c r="AK29" i="57"/>
  <c r="AK27" i="57" s="1"/>
  <c r="AK17" i="57"/>
  <c r="AK16" i="57" s="1"/>
  <c r="AK19" i="57"/>
  <c r="AK40" i="57"/>
  <c r="AK25" i="57"/>
  <c r="P35" i="57"/>
  <c r="P36" i="57"/>
  <c r="J26" i="57"/>
  <c r="J34" i="57"/>
  <c r="V23" i="57"/>
  <c r="V21" i="57" s="1"/>
  <c r="V17" i="57"/>
  <c r="V16" i="57" s="1"/>
  <c r="V40" i="57"/>
  <c r="V38" i="57"/>
  <c r="V36" i="57"/>
  <c r="V34" i="57"/>
  <c r="V32" i="57"/>
  <c r="V31" i="57" s="1"/>
  <c r="V30" i="57"/>
  <c r="V19" i="57"/>
  <c r="V28" i="57"/>
  <c r="V25" i="57"/>
  <c r="V22" i="57"/>
  <c r="V20" i="57"/>
  <c r="V39" i="57"/>
  <c r="V37" i="57"/>
  <c r="V35" i="57"/>
  <c r="V33" i="57"/>
  <c r="V26" i="57"/>
  <c r="V29" i="57"/>
  <c r="M25" i="57"/>
  <c r="M28" i="57"/>
  <c r="Y29" i="57"/>
  <c r="Y20" i="57"/>
  <c r="M17" i="57"/>
  <c r="M16" i="57" s="1"/>
  <c r="Y22" i="57"/>
  <c r="M23" i="57"/>
  <c r="M21" i="57" s="1"/>
  <c r="Y25" i="57"/>
  <c r="Y24" i="57" s="1"/>
  <c r="Y28" i="57"/>
  <c r="M29" i="57"/>
  <c r="Y19" i="57"/>
  <c r="M26" i="57"/>
  <c r="Y30" i="57"/>
  <c r="Y32" i="57"/>
  <c r="Y31" i="57" s="1"/>
  <c r="M33" i="57"/>
  <c r="Y34" i="57"/>
  <c r="M35" i="57"/>
  <c r="Y36" i="57"/>
  <c r="M37" i="57"/>
  <c r="Y38" i="57"/>
  <c r="M39" i="57"/>
  <c r="V23" i="56"/>
  <c r="V17" i="56"/>
  <c r="V16" i="56" s="1"/>
  <c r="V39" i="56"/>
  <c r="V40" i="56"/>
  <c r="V38" i="56"/>
  <c r="V36" i="56"/>
  <c r="V34" i="56"/>
  <c r="V32" i="56"/>
  <c r="V31" i="56" s="1"/>
  <c r="V30" i="56"/>
  <c r="V19" i="56"/>
  <c r="V33" i="56"/>
  <c r="V26" i="56"/>
  <c r="V28" i="56"/>
  <c r="V25" i="56"/>
  <c r="V24" i="56" s="1"/>
  <c r="V37" i="56"/>
  <c r="V35" i="56"/>
  <c r="V29" i="56"/>
  <c r="V22" i="56"/>
  <c r="V20" i="56"/>
  <c r="G28" i="56"/>
  <c r="G25" i="56"/>
  <c r="G40" i="56"/>
  <c r="G22" i="56"/>
  <c r="G20" i="56"/>
  <c r="G32" i="56"/>
  <c r="G31" i="56" s="1"/>
  <c r="G30" i="56"/>
  <c r="G39" i="56"/>
  <c r="G37" i="56"/>
  <c r="G35" i="56"/>
  <c r="G33" i="56"/>
  <c r="G26" i="56"/>
  <c r="G36" i="56"/>
  <c r="G34" i="56"/>
  <c r="G29" i="56"/>
  <c r="G19" i="56"/>
  <c r="G23" i="56"/>
  <c r="G21" i="56" s="1"/>
  <c r="G17" i="56"/>
  <c r="G16" i="56" s="1"/>
  <c r="G38" i="56"/>
  <c r="S29" i="56"/>
  <c r="S26" i="56"/>
  <c r="S23" i="56"/>
  <c r="S17" i="56"/>
  <c r="S16" i="56" s="1"/>
  <c r="S39" i="56"/>
  <c r="S37" i="56"/>
  <c r="S35" i="56"/>
  <c r="S33" i="56"/>
  <c r="S40" i="56"/>
  <c r="S38" i="56"/>
  <c r="S36" i="56"/>
  <c r="S34" i="56"/>
  <c r="S32" i="56"/>
  <c r="S31" i="56" s="1"/>
  <c r="S30" i="56"/>
  <c r="S19" i="56"/>
  <c r="S20" i="56"/>
  <c r="S28" i="56"/>
  <c r="S25" i="56"/>
  <c r="S24" i="56" s="1"/>
  <c r="S22" i="56"/>
  <c r="AH22" i="56"/>
  <c r="AH38" i="56"/>
  <c r="AH28" i="56"/>
  <c r="AH20" i="56"/>
  <c r="AH39" i="56"/>
  <c r="AH37" i="56"/>
  <c r="AH35" i="56"/>
  <c r="AH33" i="56"/>
  <c r="AH26" i="56"/>
  <c r="AH34" i="56"/>
  <c r="AH29" i="56"/>
  <c r="AH40" i="56"/>
  <c r="AH36" i="56"/>
  <c r="AH32" i="56"/>
  <c r="AH31" i="56" s="1"/>
  <c r="AH30" i="56"/>
  <c r="AH23" i="56"/>
  <c r="AH17" i="56"/>
  <c r="AH16" i="56" s="1"/>
  <c r="AH19" i="56"/>
  <c r="AH25" i="56"/>
  <c r="AH24" i="56" s="1"/>
  <c r="AE28" i="56"/>
  <c r="AE25" i="56"/>
  <c r="AE34" i="56"/>
  <c r="AE22" i="56"/>
  <c r="AE20" i="56"/>
  <c r="AE19" i="56"/>
  <c r="AE39" i="56"/>
  <c r="AE37" i="56"/>
  <c r="AE35" i="56"/>
  <c r="AE33" i="56"/>
  <c r="AE26" i="56"/>
  <c r="AE40" i="56"/>
  <c r="AE36" i="56"/>
  <c r="AE32" i="56"/>
  <c r="AE31" i="56" s="1"/>
  <c r="AE30" i="56"/>
  <c r="AE29" i="56"/>
  <c r="AE38" i="56"/>
  <c r="AE23" i="56"/>
  <c r="AE17" i="56"/>
  <c r="AE16" i="56" s="1"/>
  <c r="M19" i="56"/>
  <c r="M18" i="56" s="1"/>
  <c r="AK19" i="56"/>
  <c r="AK18" i="56" s="1"/>
  <c r="P25" i="56"/>
  <c r="Y26" i="56"/>
  <c r="P28" i="56"/>
  <c r="D29" i="56"/>
  <c r="AB29" i="56"/>
  <c r="M30" i="56"/>
  <c r="M32" i="56"/>
  <c r="M31" i="56" s="1"/>
  <c r="Y33" i="56"/>
  <c r="M34" i="56"/>
  <c r="Y35" i="56"/>
  <c r="M36" i="56"/>
  <c r="Y37" i="56"/>
  <c r="M38" i="56"/>
  <c r="Y39" i="56"/>
  <c r="M40" i="56"/>
  <c r="AK40" i="56"/>
  <c r="P19" i="56"/>
  <c r="Y20" i="56"/>
  <c r="D26" i="56"/>
  <c r="AB26" i="56"/>
  <c r="P30" i="56"/>
  <c r="P32" i="56"/>
  <c r="P31" i="56" s="1"/>
  <c r="D33" i="56"/>
  <c r="AB33" i="56"/>
  <c r="P34" i="56"/>
  <c r="D35" i="56"/>
  <c r="AB35" i="56"/>
  <c r="P36" i="56"/>
  <c r="D37" i="56"/>
  <c r="AB37" i="56"/>
  <c r="P38" i="56"/>
  <c r="D39" i="56"/>
  <c r="AB39" i="56"/>
  <c r="P40" i="56"/>
  <c r="D23" i="56"/>
  <c r="M17" i="56"/>
  <c r="M16" i="56" s="1"/>
  <c r="AK17" i="56"/>
  <c r="AK16" i="56" s="1"/>
  <c r="D20" i="56"/>
  <c r="AB20" i="56"/>
  <c r="Y22" i="56"/>
  <c r="Y21" i="56" s="1"/>
  <c r="M23" i="56"/>
  <c r="M21" i="56" s="1"/>
  <c r="D17" i="56"/>
  <c r="D16" i="56" s="1"/>
  <c r="P22" i="56"/>
  <c r="I15" i="56"/>
  <c r="P17" i="56"/>
  <c r="P16" i="56" s="1"/>
  <c r="D22" i="56"/>
  <c r="AB22" i="56"/>
  <c r="AB21" i="56" s="1"/>
  <c r="P23" i="56"/>
  <c r="Y25" i="56"/>
  <c r="Y24" i="56" s="1"/>
  <c r="Y28" i="56"/>
  <c r="Y27" i="56" s="1"/>
  <c r="M29" i="56"/>
  <c r="AK29" i="56"/>
  <c r="AK27" i="56" s="1"/>
  <c r="AB17" i="56"/>
  <c r="AB16" i="56" s="1"/>
  <c r="Y19" i="56"/>
  <c r="D25" i="56"/>
  <c r="AB25" i="56"/>
  <c r="AB24" i="56" s="1"/>
  <c r="M26" i="56"/>
  <c r="M24" i="56" s="1"/>
  <c r="AK26" i="56"/>
  <c r="D28" i="56"/>
  <c r="AB28" i="56"/>
  <c r="P29" i="56"/>
  <c r="Y30" i="56"/>
  <c r="Y32" i="56"/>
  <c r="Y31" i="56" s="1"/>
  <c r="M33" i="56"/>
  <c r="Y34" i="56"/>
  <c r="M35" i="56"/>
  <c r="Y36" i="56"/>
  <c r="M37" i="56"/>
  <c r="Y38" i="56"/>
  <c r="M39" i="56"/>
  <c r="D19" i="56"/>
  <c r="AB19" i="56"/>
  <c r="P26" i="56"/>
  <c r="D30" i="56"/>
  <c r="AB30" i="56"/>
  <c r="D32" i="56"/>
  <c r="D31" i="56" s="1"/>
  <c r="AB32" i="56"/>
  <c r="AB31" i="56" s="1"/>
  <c r="P33" i="56"/>
  <c r="D34" i="56"/>
  <c r="AB34" i="56"/>
  <c r="P35" i="56"/>
  <c r="D36" i="56"/>
  <c r="AB36" i="56"/>
  <c r="P37" i="56"/>
  <c r="D38" i="56"/>
  <c r="AB38" i="56"/>
  <c r="G22" i="54"/>
  <c r="G26" i="54"/>
  <c r="AE25" i="54"/>
  <c r="AE32" i="54"/>
  <c r="AE31" i="54" s="1"/>
  <c r="AE26" i="54"/>
  <c r="AE40" i="54"/>
  <c r="AE34" i="54"/>
  <c r="AE19" i="54"/>
  <c r="V23" i="54"/>
  <c r="V17" i="54"/>
  <c r="V16" i="54" s="1"/>
  <c r="V37" i="54"/>
  <c r="V35" i="54"/>
  <c r="V29" i="54"/>
  <c r="V40" i="54"/>
  <c r="V38" i="54"/>
  <c r="V36" i="54"/>
  <c r="V34" i="54"/>
  <c r="V32" i="54"/>
  <c r="V31" i="54" s="1"/>
  <c r="V30" i="54"/>
  <c r="V19" i="54"/>
  <c r="V39" i="54"/>
  <c r="V33" i="54"/>
  <c r="V28" i="54"/>
  <c r="V27" i="54" s="1"/>
  <c r="V25" i="54"/>
  <c r="V26" i="54"/>
  <c r="V22" i="54"/>
  <c r="V20" i="54"/>
  <c r="S23" i="54"/>
  <c r="S30" i="54"/>
  <c r="S39" i="54"/>
  <c r="AH22" i="54"/>
  <c r="AH32" i="54"/>
  <c r="AH31" i="54" s="1"/>
  <c r="AH19" i="54"/>
  <c r="AH20" i="54"/>
  <c r="AH38" i="54"/>
  <c r="AH39" i="54"/>
  <c r="AH37" i="54"/>
  <c r="AH35" i="54"/>
  <c r="AH33" i="54"/>
  <c r="AH26" i="54"/>
  <c r="AH36" i="54"/>
  <c r="AH29" i="54"/>
  <c r="AH34" i="54"/>
  <c r="AH30" i="54"/>
  <c r="AH28" i="54"/>
  <c r="AH27" i="54" s="1"/>
  <c r="AH23" i="54"/>
  <c r="AH21" i="54" s="1"/>
  <c r="AH17" i="54"/>
  <c r="AH16" i="54" s="1"/>
  <c r="AH40" i="54"/>
  <c r="AH25" i="54"/>
  <c r="AB23" i="54"/>
  <c r="M19" i="54"/>
  <c r="M18" i="54" s="1"/>
  <c r="AK19" i="54"/>
  <c r="AK18" i="54" s="1"/>
  <c r="P25" i="54"/>
  <c r="Y26" i="54"/>
  <c r="P28" i="54"/>
  <c r="D29" i="54"/>
  <c r="AB29" i="54"/>
  <c r="M30" i="54"/>
  <c r="M32" i="54"/>
  <c r="M31" i="54" s="1"/>
  <c r="Y33" i="54"/>
  <c r="M34" i="54"/>
  <c r="Y35" i="54"/>
  <c r="M36" i="54"/>
  <c r="Y37" i="54"/>
  <c r="M38" i="54"/>
  <c r="Y39" i="54"/>
  <c r="M40" i="54"/>
  <c r="AK40" i="54"/>
  <c r="D17" i="54"/>
  <c r="D16" i="54" s="1"/>
  <c r="P22" i="54"/>
  <c r="P19" i="54"/>
  <c r="Y20" i="54"/>
  <c r="D26" i="54"/>
  <c r="AB26" i="54"/>
  <c r="P30" i="54"/>
  <c r="P32" i="54"/>
  <c r="P31" i="54" s="1"/>
  <c r="D33" i="54"/>
  <c r="AB33" i="54"/>
  <c r="P34" i="54"/>
  <c r="D35" i="54"/>
  <c r="AB35" i="54"/>
  <c r="P36" i="54"/>
  <c r="D37" i="54"/>
  <c r="AB37" i="54"/>
  <c r="P38" i="54"/>
  <c r="D39" i="54"/>
  <c r="AB39" i="54"/>
  <c r="P40" i="54"/>
  <c r="AB17" i="54"/>
  <c r="AB16" i="54" s="1"/>
  <c r="D23" i="54"/>
  <c r="M17" i="54"/>
  <c r="M16" i="54" s="1"/>
  <c r="AK17" i="54"/>
  <c r="AK16" i="54" s="1"/>
  <c r="D20" i="54"/>
  <c r="AB20" i="54"/>
  <c r="Y22" i="54"/>
  <c r="Y21" i="54" s="1"/>
  <c r="M23" i="54"/>
  <c r="M21" i="54" s="1"/>
  <c r="I15" i="54"/>
  <c r="P17" i="54"/>
  <c r="P16" i="54" s="1"/>
  <c r="D22" i="54"/>
  <c r="AB22" i="54"/>
  <c r="P23" i="54"/>
  <c r="Y25" i="54"/>
  <c r="Y24" i="54" s="1"/>
  <c r="Y28" i="54"/>
  <c r="M29" i="54"/>
  <c r="M27" i="54" s="1"/>
  <c r="AK29" i="54"/>
  <c r="AK27" i="54" s="1"/>
  <c r="Y19" i="54"/>
  <c r="D25" i="54"/>
  <c r="AB25" i="54"/>
  <c r="AB24" i="54" s="1"/>
  <c r="M26" i="54"/>
  <c r="AK26" i="54"/>
  <c r="AK24" i="54" s="1"/>
  <c r="D28" i="54"/>
  <c r="AB28" i="54"/>
  <c r="P29" i="54"/>
  <c r="Y30" i="54"/>
  <c r="Y32" i="54"/>
  <c r="Y31" i="54" s="1"/>
  <c r="M33" i="54"/>
  <c r="Y34" i="54"/>
  <c r="M35" i="54"/>
  <c r="Y36" i="54"/>
  <c r="M37" i="54"/>
  <c r="Y38" i="54"/>
  <c r="M39" i="54"/>
  <c r="D19" i="54"/>
  <c r="AB19" i="54"/>
  <c r="P26" i="54"/>
  <c r="D30" i="54"/>
  <c r="AB30" i="54"/>
  <c r="D32" i="54"/>
  <c r="D31" i="54" s="1"/>
  <c r="AB32" i="54"/>
  <c r="AB31" i="54" s="1"/>
  <c r="P33" i="54"/>
  <c r="D34" i="54"/>
  <c r="AB34" i="54"/>
  <c r="P35" i="54"/>
  <c r="D36" i="54"/>
  <c r="AB36" i="54"/>
  <c r="P37" i="54"/>
  <c r="D38" i="54"/>
  <c r="AB38" i="54"/>
  <c r="G28" i="53"/>
  <c r="G25" i="53"/>
  <c r="G22" i="53"/>
  <c r="G38" i="53"/>
  <c r="G19" i="53"/>
  <c r="G20" i="53"/>
  <c r="G35" i="53"/>
  <c r="G33" i="53"/>
  <c r="G26" i="53"/>
  <c r="G40" i="53"/>
  <c r="G30" i="53"/>
  <c r="G29" i="53"/>
  <c r="G36" i="53"/>
  <c r="G34" i="53"/>
  <c r="G32" i="53"/>
  <c r="G31" i="53" s="1"/>
  <c r="AK20" i="53"/>
  <c r="AK29" i="53"/>
  <c r="AK27" i="53" s="1"/>
  <c r="AK19" i="53"/>
  <c r="AK18" i="53" s="1"/>
  <c r="P29" i="53"/>
  <c r="P40" i="53"/>
  <c r="P38" i="53"/>
  <c r="P30" i="53"/>
  <c r="P22" i="53"/>
  <c r="AB17" i="53"/>
  <c r="AB16" i="53" s="1"/>
  <c r="M28" i="53"/>
  <c r="J30" i="53"/>
  <c r="AH32" i="53"/>
  <c r="AH31" i="53" s="1"/>
  <c r="J34" i="53"/>
  <c r="AH34" i="53"/>
  <c r="V35" i="53"/>
  <c r="J38" i="53"/>
  <c r="AH38" i="53"/>
  <c r="J40" i="53"/>
  <c r="M19" i="53"/>
  <c r="V20" i="53"/>
  <c r="AB29" i="53"/>
  <c r="M36" i="53"/>
  <c r="Y37" i="53"/>
  <c r="Y39" i="53"/>
  <c r="M40" i="53"/>
  <c r="V22" i="53"/>
  <c r="J23" i="53"/>
  <c r="AB33" i="53"/>
  <c r="AB35" i="53"/>
  <c r="AB37" i="53"/>
  <c r="AB39" i="53"/>
  <c r="M17" i="53"/>
  <c r="M16" i="53" s="1"/>
  <c r="AB20" i="53"/>
  <c r="V19" i="53"/>
  <c r="AB22" i="53"/>
  <c r="Y25" i="53"/>
  <c r="J26" i="53"/>
  <c r="Y28" i="53"/>
  <c r="M29" i="53"/>
  <c r="J37" i="53"/>
  <c r="J39" i="53"/>
  <c r="AH39" i="53"/>
  <c r="V40" i="53"/>
  <c r="Y19" i="53"/>
  <c r="AB25" i="53"/>
  <c r="Y30" i="53"/>
  <c r="M33" i="53"/>
  <c r="M35" i="53"/>
  <c r="Y36" i="53"/>
  <c r="Y38" i="53"/>
  <c r="V17" i="53"/>
  <c r="V16" i="53" s="1"/>
  <c r="AB32" i="53"/>
  <c r="AB31" i="53" s="1"/>
  <c r="AB34" i="53"/>
  <c r="AB36" i="53"/>
  <c r="AB38" i="53"/>
  <c r="G35" i="52"/>
  <c r="G33" i="52"/>
  <c r="AM18" i="52"/>
  <c r="AH22" i="52"/>
  <c r="AH20" i="52"/>
  <c r="AH17" i="52"/>
  <c r="AH16" i="52" s="1"/>
  <c r="AH39" i="52"/>
  <c r="AH37" i="52"/>
  <c r="AH35" i="52"/>
  <c r="AH33" i="52"/>
  <c r="AH26" i="52"/>
  <c r="AH38" i="52"/>
  <c r="AH34" i="52"/>
  <c r="AH19" i="52"/>
  <c r="AH29" i="52"/>
  <c r="AH23" i="52"/>
  <c r="AH21" i="52" s="1"/>
  <c r="AH40" i="52"/>
  <c r="AH36" i="52"/>
  <c r="AH32" i="52"/>
  <c r="AH31" i="52" s="1"/>
  <c r="AH30" i="52"/>
  <c r="Y20" i="52"/>
  <c r="Y39" i="52"/>
  <c r="Y26" i="52"/>
  <c r="Y40" i="52"/>
  <c r="Y38" i="52"/>
  <c r="Y36" i="52"/>
  <c r="Y34" i="52"/>
  <c r="Y32" i="52"/>
  <c r="Y31" i="52" s="1"/>
  <c r="Y30" i="52"/>
  <c r="Y19" i="52"/>
  <c r="Y28" i="52"/>
  <c r="Y27" i="52" s="1"/>
  <c r="Y25" i="52"/>
  <c r="Y22" i="52"/>
  <c r="Y37" i="52"/>
  <c r="Y35" i="52"/>
  <c r="Y33" i="52"/>
  <c r="Y29" i="52"/>
  <c r="AE28" i="52"/>
  <c r="AE25" i="52"/>
  <c r="AE24" i="52" s="1"/>
  <c r="AE22" i="52"/>
  <c r="AE29" i="52"/>
  <c r="AE23" i="52"/>
  <c r="AE17" i="52"/>
  <c r="AE16" i="52" s="1"/>
  <c r="AE20" i="52"/>
  <c r="AE36" i="52"/>
  <c r="AE32" i="52"/>
  <c r="AE31" i="52" s="1"/>
  <c r="AE39" i="52"/>
  <c r="AE37" i="52"/>
  <c r="AE35" i="52"/>
  <c r="AE33" i="52"/>
  <c r="AE26" i="52"/>
  <c r="AE40" i="52"/>
  <c r="AE38" i="52"/>
  <c r="AE34" i="52"/>
  <c r="S26" i="52"/>
  <c r="AK20" i="52"/>
  <c r="AK26" i="52"/>
  <c r="AK19" i="52"/>
  <c r="AK25" i="52"/>
  <c r="AK29" i="52"/>
  <c r="AK27" i="52" s="1"/>
  <c r="AK40" i="52"/>
  <c r="AK17" i="52"/>
  <c r="AK16" i="52" s="1"/>
  <c r="AE19" i="52"/>
  <c r="AE18" i="52" s="1"/>
  <c r="Y17" i="52"/>
  <c r="Y16" i="52" s="1"/>
  <c r="V23" i="52"/>
  <c r="V17" i="52"/>
  <c r="V16" i="52" s="1"/>
  <c r="V22" i="52"/>
  <c r="V39" i="52"/>
  <c r="V40" i="52"/>
  <c r="V38" i="52"/>
  <c r="V36" i="52"/>
  <c r="V34" i="52"/>
  <c r="V32" i="52"/>
  <c r="V31" i="52" s="1"/>
  <c r="V30" i="52"/>
  <c r="V19" i="52"/>
  <c r="V20" i="52"/>
  <c r="V37" i="52"/>
  <c r="V33" i="52"/>
  <c r="V28" i="52"/>
  <c r="V25" i="52"/>
  <c r="V24" i="52" s="1"/>
  <c r="V35" i="52"/>
  <c r="V26" i="52"/>
  <c r="J17" i="52"/>
  <c r="J16" i="52" s="1"/>
  <c r="J40" i="52"/>
  <c r="J20" i="52"/>
  <c r="J37" i="52"/>
  <c r="J26" i="52"/>
  <c r="J23" i="52"/>
  <c r="J30" i="52"/>
  <c r="J38" i="52"/>
  <c r="S23" i="52"/>
  <c r="S17" i="52"/>
  <c r="S16" i="52" s="1"/>
  <c r="S28" i="52"/>
  <c r="S36" i="52"/>
  <c r="S34" i="52"/>
  <c r="S30" i="52"/>
  <c r="Y23" i="52"/>
  <c r="AH25" i="52"/>
  <c r="AH24" i="52" s="1"/>
  <c r="AH28" i="52"/>
  <c r="AB17" i="52"/>
  <c r="AB16" i="52" s="1"/>
  <c r="P30" i="52"/>
  <c r="P34" i="52"/>
  <c r="AB35" i="52"/>
  <c r="AB37" i="52"/>
  <c r="P38" i="52"/>
  <c r="AB20" i="52"/>
  <c r="P22" i="52"/>
  <c r="P25" i="52"/>
  <c r="AB29" i="52"/>
  <c r="P19" i="52"/>
  <c r="P18" i="52" s="1"/>
  <c r="P32" i="52"/>
  <c r="P31" i="52" s="1"/>
  <c r="AB33" i="52"/>
  <c r="P36" i="52"/>
  <c r="P17" i="52"/>
  <c r="P16" i="52" s="1"/>
  <c r="AB22" i="52"/>
  <c r="P23" i="52"/>
  <c r="P21" i="52" s="1"/>
  <c r="AB23" i="52"/>
  <c r="AB21" i="52" s="1"/>
  <c r="AB26" i="52"/>
  <c r="P40" i="52"/>
  <c r="AB25" i="52"/>
  <c r="AB28" i="52"/>
  <c r="P29" i="52"/>
  <c r="P28" i="52"/>
  <c r="AB39" i="52"/>
  <c r="AB19" i="52"/>
  <c r="P26" i="52"/>
  <c r="AB30" i="52"/>
  <c r="AB32" i="52"/>
  <c r="AB31" i="52" s="1"/>
  <c r="P33" i="52"/>
  <c r="AB34" i="52"/>
  <c r="P35" i="52"/>
  <c r="AB36" i="52"/>
  <c r="P37" i="52"/>
  <c r="AB38" i="52"/>
  <c r="AE28" i="51"/>
  <c r="AE25" i="51"/>
  <c r="AE40" i="51"/>
  <c r="AE34" i="51"/>
  <c r="AE22" i="51"/>
  <c r="AE36" i="51"/>
  <c r="AE20" i="51"/>
  <c r="AE39" i="51"/>
  <c r="AE37" i="51"/>
  <c r="AE35" i="51"/>
  <c r="AE33" i="51"/>
  <c r="AE26" i="51"/>
  <c r="AE38" i="51"/>
  <c r="AE19" i="51"/>
  <c r="AE29" i="51"/>
  <c r="AE30" i="51"/>
  <c r="AE23" i="51"/>
  <c r="AE17" i="51"/>
  <c r="AE16" i="51" s="1"/>
  <c r="AE32" i="51"/>
  <c r="AE31" i="51" s="1"/>
  <c r="V17" i="51"/>
  <c r="V16" i="51" s="1"/>
  <c r="V37" i="51"/>
  <c r="V38" i="51"/>
  <c r="V36" i="51"/>
  <c r="V32" i="51"/>
  <c r="V31" i="51" s="1"/>
  <c r="V39" i="51"/>
  <c r="V25" i="51"/>
  <c r="V33" i="51"/>
  <c r="V20" i="51"/>
  <c r="G28" i="51"/>
  <c r="G25" i="51"/>
  <c r="G36" i="51"/>
  <c r="G32" i="51"/>
  <c r="G31" i="51" s="1"/>
  <c r="G22" i="51"/>
  <c r="G40" i="51"/>
  <c r="G34" i="51"/>
  <c r="G30" i="51"/>
  <c r="G20" i="51"/>
  <c r="G39" i="51"/>
  <c r="G37" i="51"/>
  <c r="G35" i="51"/>
  <c r="G33" i="51"/>
  <c r="G26" i="51"/>
  <c r="G29" i="51"/>
  <c r="G19" i="51"/>
  <c r="G23" i="51"/>
  <c r="G17" i="51"/>
  <c r="G16" i="51" s="1"/>
  <c r="G38" i="51"/>
  <c r="AK20" i="51"/>
  <c r="AK29" i="51"/>
  <c r="AK27" i="51" s="1"/>
  <c r="AK40" i="51"/>
  <c r="AK19" i="51"/>
  <c r="S29" i="51"/>
  <c r="S36" i="51"/>
  <c r="S32" i="51"/>
  <c r="S31" i="51" s="1"/>
  <c r="S37" i="51"/>
  <c r="S22" i="51"/>
  <c r="AH22" i="51"/>
  <c r="AH20" i="51"/>
  <c r="AH37" i="51"/>
  <c r="AH35" i="51"/>
  <c r="AH26" i="51"/>
  <c r="AH19" i="51"/>
  <c r="AH18" i="51" s="1"/>
  <c r="AH17" i="51"/>
  <c r="AH16" i="51" s="1"/>
  <c r="AH40" i="51"/>
  <c r="AH32" i="51"/>
  <c r="AH31" i="51" s="1"/>
  <c r="M19" i="51"/>
  <c r="M18" i="51" s="1"/>
  <c r="P25" i="51"/>
  <c r="Y26" i="51"/>
  <c r="P28" i="51"/>
  <c r="D29" i="51"/>
  <c r="AB29" i="51"/>
  <c r="M30" i="51"/>
  <c r="M32" i="51"/>
  <c r="M31" i="51" s="1"/>
  <c r="Y33" i="51"/>
  <c r="M34" i="51"/>
  <c r="Y35" i="51"/>
  <c r="M36" i="51"/>
  <c r="Y37" i="51"/>
  <c r="M38" i="51"/>
  <c r="Y39" i="51"/>
  <c r="M40" i="51"/>
  <c r="D23" i="51"/>
  <c r="P19" i="51"/>
  <c r="P18" i="51" s="1"/>
  <c r="Y20" i="51"/>
  <c r="D26" i="51"/>
  <c r="AB26" i="51"/>
  <c r="P30" i="51"/>
  <c r="P32" i="51"/>
  <c r="P31" i="51" s="1"/>
  <c r="D33" i="51"/>
  <c r="AB33" i="51"/>
  <c r="P34" i="51"/>
  <c r="D35" i="51"/>
  <c r="AB35" i="51"/>
  <c r="P36" i="51"/>
  <c r="D37" i="51"/>
  <c r="AB37" i="51"/>
  <c r="P38" i="51"/>
  <c r="D39" i="51"/>
  <c r="AB39" i="51"/>
  <c r="P40" i="51"/>
  <c r="D17" i="51"/>
  <c r="D16" i="51" s="1"/>
  <c r="M17" i="51"/>
  <c r="M16" i="51" s="1"/>
  <c r="D20" i="51"/>
  <c r="AB20" i="51"/>
  <c r="Y22" i="51"/>
  <c r="M23" i="51"/>
  <c r="P17" i="51"/>
  <c r="P16" i="51" s="1"/>
  <c r="D22" i="51"/>
  <c r="AB22" i="51"/>
  <c r="P23" i="51"/>
  <c r="Y25" i="51"/>
  <c r="Y28" i="51"/>
  <c r="M29" i="51"/>
  <c r="Y19" i="51"/>
  <c r="D25" i="51"/>
  <c r="AB25" i="51"/>
  <c r="AB24" i="51" s="1"/>
  <c r="M26" i="51"/>
  <c r="M24" i="51" s="1"/>
  <c r="D28" i="51"/>
  <c r="AB28" i="51"/>
  <c r="P29" i="51"/>
  <c r="Y30" i="51"/>
  <c r="Y32" i="51"/>
  <c r="Y31" i="51" s="1"/>
  <c r="M33" i="51"/>
  <c r="Y34" i="51"/>
  <c r="M35" i="51"/>
  <c r="Y36" i="51"/>
  <c r="M37" i="51"/>
  <c r="Y38" i="51"/>
  <c r="M39" i="51"/>
  <c r="AB17" i="51"/>
  <c r="AB16" i="51" s="1"/>
  <c r="P22" i="51"/>
  <c r="AB23" i="51"/>
  <c r="AB21" i="51" s="1"/>
  <c r="D19" i="51"/>
  <c r="AB19" i="51"/>
  <c r="AB18" i="51" s="1"/>
  <c r="P26" i="51"/>
  <c r="D30" i="51"/>
  <c r="AB30" i="51"/>
  <c r="D32" i="51"/>
  <c r="D31" i="51" s="1"/>
  <c r="AB32" i="51"/>
  <c r="AB31" i="51" s="1"/>
  <c r="P33" i="51"/>
  <c r="D34" i="51"/>
  <c r="AB34" i="51"/>
  <c r="P35" i="51"/>
  <c r="D36" i="51"/>
  <c r="AB36" i="51"/>
  <c r="P37" i="51"/>
  <c r="D38" i="51"/>
  <c r="AB38" i="51"/>
  <c r="S29" i="50"/>
  <c r="S37" i="50"/>
  <c r="S33" i="50"/>
  <c r="S23" i="50"/>
  <c r="S17" i="50"/>
  <c r="S16" i="50" s="1"/>
  <c r="S40" i="50"/>
  <c r="S38" i="50"/>
  <c r="S36" i="50"/>
  <c r="S34" i="50"/>
  <c r="S32" i="50"/>
  <c r="S31" i="50" s="1"/>
  <c r="S30" i="50"/>
  <c r="S19" i="50"/>
  <c r="S18" i="50" s="1"/>
  <c r="S35" i="50"/>
  <c r="S28" i="50"/>
  <c r="S25" i="50"/>
  <c r="S39" i="50"/>
  <c r="S22" i="50"/>
  <c r="S26" i="50"/>
  <c r="S20" i="50"/>
  <c r="D25" i="50"/>
  <c r="V23" i="50"/>
  <c r="V21" i="50" s="1"/>
  <c r="V17" i="50"/>
  <c r="V16" i="50" s="1"/>
  <c r="V40" i="50"/>
  <c r="V38" i="50"/>
  <c r="V36" i="50"/>
  <c r="V34" i="50"/>
  <c r="V32" i="50"/>
  <c r="V31" i="50" s="1"/>
  <c r="V30" i="50"/>
  <c r="V19" i="50"/>
  <c r="V28" i="50"/>
  <c r="V25" i="50"/>
  <c r="V22" i="50"/>
  <c r="V20" i="50"/>
  <c r="V39" i="50"/>
  <c r="V37" i="50"/>
  <c r="V35" i="50"/>
  <c r="V33" i="50"/>
  <c r="V26" i="50"/>
  <c r="V29" i="50"/>
  <c r="P39" i="50"/>
  <c r="P37" i="50"/>
  <c r="P35" i="50"/>
  <c r="P33" i="50"/>
  <c r="P26" i="50"/>
  <c r="P29" i="50"/>
  <c r="P23" i="50"/>
  <c r="P17" i="50"/>
  <c r="P16" i="50" s="1"/>
  <c r="P40" i="50"/>
  <c r="P38" i="50"/>
  <c r="P36" i="50"/>
  <c r="P34" i="50"/>
  <c r="P32" i="50"/>
  <c r="P31" i="50" s="1"/>
  <c r="P30" i="50"/>
  <c r="P19" i="50"/>
  <c r="P20" i="50"/>
  <c r="P28" i="50"/>
  <c r="P25" i="50"/>
  <c r="P22" i="50"/>
  <c r="AK20" i="50"/>
  <c r="AK26" i="50"/>
  <c r="AK29" i="50"/>
  <c r="AK27" i="50" s="1"/>
  <c r="AK17" i="50"/>
  <c r="AK16" i="50" s="1"/>
  <c r="AK40" i="50"/>
  <c r="AK19" i="50"/>
  <c r="AK25" i="50"/>
  <c r="AK24" i="50" s="1"/>
  <c r="G28" i="50"/>
  <c r="G25" i="50"/>
  <c r="G22" i="50"/>
  <c r="G38" i="50"/>
  <c r="G34" i="50"/>
  <c r="G20" i="50"/>
  <c r="G39" i="50"/>
  <c r="G37" i="50"/>
  <c r="G35" i="50"/>
  <c r="G33" i="50"/>
  <c r="G26" i="50"/>
  <c r="G30" i="50"/>
  <c r="G29" i="50"/>
  <c r="G23" i="50"/>
  <c r="G17" i="50"/>
  <c r="G16" i="50" s="1"/>
  <c r="G40" i="50"/>
  <c r="G36" i="50"/>
  <c r="G32" i="50"/>
  <c r="G31" i="50" s="1"/>
  <c r="G19" i="50"/>
  <c r="AE28" i="50"/>
  <c r="AE25" i="50"/>
  <c r="AE30" i="50"/>
  <c r="AE22" i="50"/>
  <c r="AE19" i="50"/>
  <c r="AE20" i="50"/>
  <c r="AE38" i="50"/>
  <c r="AE39" i="50"/>
  <c r="AE37" i="50"/>
  <c r="AE35" i="50"/>
  <c r="AE33" i="50"/>
  <c r="AE26" i="50"/>
  <c r="AE40" i="50"/>
  <c r="AE29" i="50"/>
  <c r="AE36" i="50"/>
  <c r="AE32" i="50"/>
  <c r="AE31" i="50" s="1"/>
  <c r="AE23" i="50"/>
  <c r="AE21" i="50" s="1"/>
  <c r="AE17" i="50"/>
  <c r="AE16" i="50" s="1"/>
  <c r="AE34" i="50"/>
  <c r="AH22" i="50"/>
  <c r="AH20" i="50"/>
  <c r="AH39" i="50"/>
  <c r="AH37" i="50"/>
  <c r="AH35" i="50"/>
  <c r="AH33" i="50"/>
  <c r="AH26" i="50"/>
  <c r="AH29" i="50"/>
  <c r="AH25" i="50"/>
  <c r="AH24" i="50" s="1"/>
  <c r="AH23" i="50"/>
  <c r="AH21" i="50" s="1"/>
  <c r="AH17" i="50"/>
  <c r="AH16" i="50" s="1"/>
  <c r="AH28" i="50"/>
  <c r="AH40" i="50"/>
  <c r="AH38" i="50"/>
  <c r="AH36" i="50"/>
  <c r="AH34" i="50"/>
  <c r="AH32" i="50"/>
  <c r="AH31" i="50" s="1"/>
  <c r="AH30" i="50"/>
  <c r="AH19" i="50"/>
  <c r="AB17" i="50"/>
  <c r="AB16" i="50" s="1"/>
  <c r="AB23" i="50"/>
  <c r="M25" i="50"/>
  <c r="M28" i="50"/>
  <c r="Y29" i="50"/>
  <c r="M19" i="50"/>
  <c r="M18" i="50" s="1"/>
  <c r="Y26" i="50"/>
  <c r="AB29" i="50"/>
  <c r="M30" i="50"/>
  <c r="M32" i="50"/>
  <c r="M31" i="50" s="1"/>
  <c r="Y33" i="50"/>
  <c r="M34" i="50"/>
  <c r="Y35" i="50"/>
  <c r="M36" i="50"/>
  <c r="Y37" i="50"/>
  <c r="M38" i="50"/>
  <c r="Y39" i="50"/>
  <c r="M40" i="50"/>
  <c r="Y20" i="50"/>
  <c r="AB26" i="50"/>
  <c r="AB33" i="50"/>
  <c r="AB35" i="50"/>
  <c r="AB37" i="50"/>
  <c r="AB39" i="50"/>
  <c r="M17" i="50"/>
  <c r="M16" i="50" s="1"/>
  <c r="AB20" i="50"/>
  <c r="Y22" i="50"/>
  <c r="Y21" i="50" s="1"/>
  <c r="M23" i="50"/>
  <c r="M21" i="50" s="1"/>
  <c r="AB22" i="50"/>
  <c r="Y25" i="50"/>
  <c r="Y24" i="50" s="1"/>
  <c r="Y28" i="50"/>
  <c r="M29" i="50"/>
  <c r="Y19" i="50"/>
  <c r="AB25" i="50"/>
  <c r="AB24" i="50" s="1"/>
  <c r="M26" i="50"/>
  <c r="AB28" i="50"/>
  <c r="Y30" i="50"/>
  <c r="Y32" i="50"/>
  <c r="Y31" i="50" s="1"/>
  <c r="M33" i="50"/>
  <c r="Y34" i="50"/>
  <c r="M35" i="50"/>
  <c r="Y36" i="50"/>
  <c r="M37" i="50"/>
  <c r="Y38" i="50"/>
  <c r="M39" i="50"/>
  <c r="AB19" i="50"/>
  <c r="AB18" i="50" s="1"/>
  <c r="AB30" i="50"/>
  <c r="AB32" i="50"/>
  <c r="AB31" i="50" s="1"/>
  <c r="AB34" i="50"/>
  <c r="AB36" i="50"/>
  <c r="AB38" i="50"/>
  <c r="M20" i="49"/>
  <c r="M39" i="49"/>
  <c r="M37" i="49"/>
  <c r="M35" i="49"/>
  <c r="M33" i="49"/>
  <c r="M26" i="49"/>
  <c r="M29" i="49"/>
  <c r="M22" i="49"/>
  <c r="M23" i="49"/>
  <c r="M17" i="49"/>
  <c r="M16" i="49" s="1"/>
  <c r="M28" i="49"/>
  <c r="M25" i="49"/>
  <c r="M40" i="49"/>
  <c r="M38" i="49"/>
  <c r="M36" i="49"/>
  <c r="M34" i="49"/>
  <c r="M32" i="49"/>
  <c r="M31" i="49" s="1"/>
  <c r="M30" i="49"/>
  <c r="M19" i="49"/>
  <c r="M18" i="49" s="1"/>
  <c r="S29" i="49"/>
  <c r="S20" i="49"/>
  <c r="S23" i="49"/>
  <c r="S17" i="49"/>
  <c r="S16" i="49" s="1"/>
  <c r="S37" i="49"/>
  <c r="S33" i="49"/>
  <c r="S40" i="49"/>
  <c r="S38" i="49"/>
  <c r="S36" i="49"/>
  <c r="S34" i="49"/>
  <c r="S32" i="49"/>
  <c r="S31" i="49" s="1"/>
  <c r="S30" i="49"/>
  <c r="S19" i="49"/>
  <c r="S18" i="49" s="1"/>
  <c r="S35" i="49"/>
  <c r="S28" i="49"/>
  <c r="S25" i="49"/>
  <c r="S26" i="49"/>
  <c r="S22" i="49"/>
  <c r="S39" i="49"/>
  <c r="AH22" i="49"/>
  <c r="AH20" i="49"/>
  <c r="AH25" i="49"/>
  <c r="AH39" i="49"/>
  <c r="AH37" i="49"/>
  <c r="AH35" i="49"/>
  <c r="AH33" i="49"/>
  <c r="AH26" i="49"/>
  <c r="AH29" i="49"/>
  <c r="AH23" i="49"/>
  <c r="AH21" i="49" s="1"/>
  <c r="AH17" i="49"/>
  <c r="AH16" i="49" s="1"/>
  <c r="AH40" i="49"/>
  <c r="AH38" i="49"/>
  <c r="AH34" i="49"/>
  <c r="AH30" i="49"/>
  <c r="AH28" i="49"/>
  <c r="AH36" i="49"/>
  <c r="AH32" i="49"/>
  <c r="AH31" i="49" s="1"/>
  <c r="AH19" i="49"/>
  <c r="G28" i="49"/>
  <c r="G25" i="49"/>
  <c r="G36" i="49"/>
  <c r="G32" i="49"/>
  <c r="G31" i="49" s="1"/>
  <c r="G22" i="49"/>
  <c r="G19" i="49"/>
  <c r="G20" i="49"/>
  <c r="G40" i="49"/>
  <c r="G39" i="49"/>
  <c r="G37" i="49"/>
  <c r="G35" i="49"/>
  <c r="G33" i="49"/>
  <c r="G26" i="49"/>
  <c r="G29" i="49"/>
  <c r="G38" i="49"/>
  <c r="G23" i="49"/>
  <c r="G17" i="49"/>
  <c r="G16" i="49" s="1"/>
  <c r="G34" i="49"/>
  <c r="G30" i="49"/>
  <c r="AK20" i="49"/>
  <c r="AK17" i="49"/>
  <c r="AK16" i="49" s="1"/>
  <c r="J22" i="49"/>
  <c r="J20" i="49"/>
  <c r="J19" i="49"/>
  <c r="J28" i="49"/>
  <c r="J39" i="49"/>
  <c r="J37" i="49"/>
  <c r="J35" i="49"/>
  <c r="J33" i="49"/>
  <c r="J26" i="49"/>
  <c r="J25" i="49"/>
  <c r="J29" i="49"/>
  <c r="J23" i="49"/>
  <c r="J17" i="49"/>
  <c r="J16" i="49" s="1"/>
  <c r="J40" i="49"/>
  <c r="J36" i="49"/>
  <c r="J32" i="49"/>
  <c r="J31" i="49" s="1"/>
  <c r="J38" i="49"/>
  <c r="J34" i="49"/>
  <c r="J30" i="49"/>
  <c r="Y40" i="49"/>
  <c r="Y38" i="49"/>
  <c r="Y36" i="49"/>
  <c r="Y34" i="49"/>
  <c r="Y32" i="49"/>
  <c r="Y31" i="49" s="1"/>
  <c r="Y30" i="49"/>
  <c r="Y19" i="49"/>
  <c r="Y18" i="49" s="1"/>
  <c r="Y22" i="49"/>
  <c r="Y23" i="49"/>
  <c r="Y28" i="49"/>
  <c r="Y25" i="49"/>
  <c r="Y17" i="49"/>
  <c r="Y16" i="49" s="1"/>
  <c r="Y20" i="49"/>
  <c r="Y29" i="49"/>
  <c r="Y39" i="49"/>
  <c r="Y37" i="49"/>
  <c r="Y35" i="49"/>
  <c r="Y33" i="49"/>
  <c r="Y26" i="49"/>
  <c r="V23" i="49"/>
  <c r="V17" i="49"/>
  <c r="V16" i="49" s="1"/>
  <c r="V29" i="49"/>
  <c r="V40" i="49"/>
  <c r="V38" i="49"/>
  <c r="V36" i="49"/>
  <c r="V34" i="49"/>
  <c r="V32" i="49"/>
  <c r="V31" i="49" s="1"/>
  <c r="V30" i="49"/>
  <c r="V19" i="49"/>
  <c r="V28" i="49"/>
  <c r="V25" i="49"/>
  <c r="V22" i="49"/>
  <c r="V37" i="49"/>
  <c r="V33" i="49"/>
  <c r="V20" i="49"/>
  <c r="V39" i="49"/>
  <c r="V35" i="49"/>
  <c r="V26" i="49"/>
  <c r="AE28" i="49"/>
  <c r="AE25" i="49"/>
  <c r="AE40" i="49"/>
  <c r="AE22" i="49"/>
  <c r="AE38" i="49"/>
  <c r="AE34" i="49"/>
  <c r="AE20" i="49"/>
  <c r="AE30" i="49"/>
  <c r="AE19" i="49"/>
  <c r="AE18" i="49" s="1"/>
  <c r="AE39" i="49"/>
  <c r="AE37" i="49"/>
  <c r="AE35" i="49"/>
  <c r="AE33" i="49"/>
  <c r="AE26" i="49"/>
  <c r="AE29" i="49"/>
  <c r="AE32" i="49"/>
  <c r="AE31" i="49" s="1"/>
  <c r="AE23" i="49"/>
  <c r="AE21" i="49" s="1"/>
  <c r="AE17" i="49"/>
  <c r="AE16" i="49" s="1"/>
  <c r="AE36" i="49"/>
  <c r="D17" i="49"/>
  <c r="D16" i="49" s="1"/>
  <c r="D23" i="49"/>
  <c r="P25" i="49"/>
  <c r="P28" i="49"/>
  <c r="D29" i="49"/>
  <c r="AB29" i="49"/>
  <c r="AB17" i="49"/>
  <c r="AB16" i="49" s="1"/>
  <c r="P22" i="49"/>
  <c r="AB23" i="49"/>
  <c r="P19" i="49"/>
  <c r="D26" i="49"/>
  <c r="AB26" i="49"/>
  <c r="P30" i="49"/>
  <c r="P32" i="49"/>
  <c r="P31" i="49" s="1"/>
  <c r="D33" i="49"/>
  <c r="AB33" i="49"/>
  <c r="P34" i="49"/>
  <c r="D35" i="49"/>
  <c r="AB35" i="49"/>
  <c r="P36" i="49"/>
  <c r="D37" i="49"/>
  <c r="AB37" i="49"/>
  <c r="P38" i="49"/>
  <c r="D39" i="49"/>
  <c r="AB39" i="49"/>
  <c r="P40" i="49"/>
  <c r="D20" i="49"/>
  <c r="AB20" i="49"/>
  <c r="P17" i="49"/>
  <c r="P16" i="49" s="1"/>
  <c r="D22" i="49"/>
  <c r="AB22" i="49"/>
  <c r="P23" i="49"/>
  <c r="P21" i="49" s="1"/>
  <c r="D25" i="49"/>
  <c r="AB25" i="49"/>
  <c r="D28" i="49"/>
  <c r="AB28" i="49"/>
  <c r="P29" i="49"/>
  <c r="D19" i="49"/>
  <c r="AB19" i="49"/>
  <c r="P26" i="49"/>
  <c r="D30" i="49"/>
  <c r="AB30" i="49"/>
  <c r="D32" i="49"/>
  <c r="D31" i="49" s="1"/>
  <c r="AB32" i="49"/>
  <c r="AB31" i="49" s="1"/>
  <c r="P33" i="49"/>
  <c r="D34" i="49"/>
  <c r="AB34" i="49"/>
  <c r="P35" i="49"/>
  <c r="D36" i="49"/>
  <c r="AB36" i="49"/>
  <c r="P37" i="49"/>
  <c r="D38" i="49"/>
  <c r="AB38" i="49"/>
  <c r="D40" i="48"/>
  <c r="D38" i="48"/>
  <c r="D36" i="48"/>
  <c r="D34" i="48"/>
  <c r="D32" i="48"/>
  <c r="D31" i="48" s="1"/>
  <c r="D30" i="48"/>
  <c r="D19" i="48"/>
  <c r="D28" i="48"/>
  <c r="D25" i="48"/>
  <c r="D22" i="48"/>
  <c r="D20" i="48"/>
  <c r="D39" i="48"/>
  <c r="D37" i="48"/>
  <c r="D35" i="48"/>
  <c r="D33" i="48"/>
  <c r="D26" i="48"/>
  <c r="D29" i="48"/>
  <c r="D23" i="48"/>
  <c r="D21" i="48" s="1"/>
  <c r="D17" i="48"/>
  <c r="D16" i="48" s="1"/>
  <c r="AK20" i="48"/>
  <c r="AK26" i="48"/>
  <c r="AK19" i="48"/>
  <c r="S35" i="48"/>
  <c r="S23" i="48"/>
  <c r="S39" i="48"/>
  <c r="S34" i="48"/>
  <c r="S30" i="48"/>
  <c r="S28" i="48"/>
  <c r="S20" i="48"/>
  <c r="V23" i="48"/>
  <c r="V17" i="48"/>
  <c r="V16" i="48" s="1"/>
  <c r="V40" i="48"/>
  <c r="V38" i="48"/>
  <c r="V36" i="48"/>
  <c r="V34" i="48"/>
  <c r="V32" i="48"/>
  <c r="V31" i="48" s="1"/>
  <c r="V30" i="48"/>
  <c r="V19" i="48"/>
  <c r="V28" i="48"/>
  <c r="V25" i="48"/>
  <c r="V22" i="48"/>
  <c r="V29" i="48"/>
  <c r="V20" i="48"/>
  <c r="V39" i="48"/>
  <c r="V37" i="48"/>
  <c r="V35" i="48"/>
  <c r="V33" i="48"/>
  <c r="V26" i="48"/>
  <c r="G28" i="48"/>
  <c r="G25" i="48"/>
  <c r="G36" i="48"/>
  <c r="G22" i="48"/>
  <c r="G30" i="48"/>
  <c r="G20" i="48"/>
  <c r="G37" i="48"/>
  <c r="G35" i="48"/>
  <c r="G26" i="48"/>
  <c r="G38" i="48"/>
  <c r="G29" i="48"/>
  <c r="G34" i="48"/>
  <c r="G23" i="48"/>
  <c r="G17" i="48"/>
  <c r="G16" i="48" s="1"/>
  <c r="AE28" i="48"/>
  <c r="AE25" i="48"/>
  <c r="AE22" i="48"/>
  <c r="AE38" i="48"/>
  <c r="AE34" i="48"/>
  <c r="AE20" i="48"/>
  <c r="AE39" i="48"/>
  <c r="AE37" i="48"/>
  <c r="AE35" i="48"/>
  <c r="AE33" i="48"/>
  <c r="AE26" i="48"/>
  <c r="AE29" i="48"/>
  <c r="AE23" i="48"/>
  <c r="AE17" i="48"/>
  <c r="AE16" i="48" s="1"/>
  <c r="AE40" i="48"/>
  <c r="AE36" i="48"/>
  <c r="AE30" i="48"/>
  <c r="AE32" i="48"/>
  <c r="AE31" i="48" s="1"/>
  <c r="AE19" i="48"/>
  <c r="AH22" i="48"/>
  <c r="AH28" i="48"/>
  <c r="AH20" i="48"/>
  <c r="AH39" i="48"/>
  <c r="AH37" i="48"/>
  <c r="AH35" i="48"/>
  <c r="AH33" i="48"/>
  <c r="AH26" i="48"/>
  <c r="AH29" i="48"/>
  <c r="AH23" i="48"/>
  <c r="AH21" i="48" s="1"/>
  <c r="AH17" i="48"/>
  <c r="AH16" i="48" s="1"/>
  <c r="AH25" i="48"/>
  <c r="AH24" i="48" s="1"/>
  <c r="AH40" i="48"/>
  <c r="AH38" i="48"/>
  <c r="AH36" i="48"/>
  <c r="AH34" i="48"/>
  <c r="AH32" i="48"/>
  <c r="AH31" i="48" s="1"/>
  <c r="AH30" i="48"/>
  <c r="AH19" i="48"/>
  <c r="AH18" i="48" s="1"/>
  <c r="AB17" i="48"/>
  <c r="AB16" i="48" s="1"/>
  <c r="AB23" i="48"/>
  <c r="Y29" i="48"/>
  <c r="Y26" i="48"/>
  <c r="AB29" i="48"/>
  <c r="Y33" i="48"/>
  <c r="Y35" i="48"/>
  <c r="Y37" i="48"/>
  <c r="Y39" i="48"/>
  <c r="Y20" i="48"/>
  <c r="AB26" i="48"/>
  <c r="AB33" i="48"/>
  <c r="AB35" i="48"/>
  <c r="AB37" i="48"/>
  <c r="AB39" i="48"/>
  <c r="AB20" i="48"/>
  <c r="Y22" i="48"/>
  <c r="Y21" i="48" s="1"/>
  <c r="AB22" i="48"/>
  <c r="Y25" i="48"/>
  <c r="Y24" i="48" s="1"/>
  <c r="Y28" i="48"/>
  <c r="Y19" i="48"/>
  <c r="AB25" i="48"/>
  <c r="AB24" i="48" s="1"/>
  <c r="M26" i="48"/>
  <c r="AB28" i="48"/>
  <c r="Y30" i="48"/>
  <c r="Y32" i="48"/>
  <c r="Y31" i="48" s="1"/>
  <c r="Y34" i="48"/>
  <c r="Y36" i="48"/>
  <c r="Y38" i="48"/>
  <c r="AB19" i="48"/>
  <c r="AB30" i="48"/>
  <c r="AB32" i="48"/>
  <c r="AB31" i="48" s="1"/>
  <c r="AB34" i="48"/>
  <c r="AB36" i="48"/>
  <c r="AB38" i="48"/>
  <c r="AE28" i="47"/>
  <c r="AE40" i="47"/>
  <c r="AE20" i="47"/>
  <c r="AE38" i="47"/>
  <c r="AE36" i="47"/>
  <c r="AE34" i="47"/>
  <c r="AE39" i="47"/>
  <c r="AE37" i="47"/>
  <c r="AE33" i="47"/>
  <c r="AE26" i="47"/>
  <c r="AE29" i="47"/>
  <c r="AE23" i="47"/>
  <c r="AE30" i="47"/>
  <c r="V23" i="47"/>
  <c r="V21" i="47" s="1"/>
  <c r="V17" i="47"/>
  <c r="V16" i="47" s="1"/>
  <c r="V26" i="47"/>
  <c r="V40" i="47"/>
  <c r="V38" i="47"/>
  <c r="V36" i="47"/>
  <c r="V34" i="47"/>
  <c r="V32" i="47"/>
  <c r="V31" i="47" s="1"/>
  <c r="V30" i="47"/>
  <c r="V19" i="47"/>
  <c r="V39" i="47"/>
  <c r="V29" i="47"/>
  <c r="V28" i="47"/>
  <c r="V27" i="47" s="1"/>
  <c r="V25" i="47"/>
  <c r="V22" i="47"/>
  <c r="V20" i="47"/>
  <c r="V37" i="47"/>
  <c r="V35" i="47"/>
  <c r="V33" i="47"/>
  <c r="G34" i="47"/>
  <c r="G35" i="47"/>
  <c r="G36" i="47"/>
  <c r="AK20" i="47"/>
  <c r="AK26" i="47"/>
  <c r="AK29" i="47"/>
  <c r="AK27" i="47" s="1"/>
  <c r="AK25" i="47"/>
  <c r="AK17" i="47"/>
  <c r="AK16" i="47" s="1"/>
  <c r="AK40" i="47"/>
  <c r="AK19" i="47"/>
  <c r="S39" i="47"/>
  <c r="S23" i="47"/>
  <c r="S20" i="47"/>
  <c r="S36" i="47"/>
  <c r="S30" i="47"/>
  <c r="S28" i="47"/>
  <c r="S33" i="47"/>
  <c r="AH22" i="47"/>
  <c r="AH38" i="47"/>
  <c r="AH20" i="47"/>
  <c r="AH32" i="47"/>
  <c r="AH31" i="47" s="1"/>
  <c r="AH19" i="47"/>
  <c r="AH39" i="47"/>
  <c r="AH37" i="47"/>
  <c r="AH35" i="47"/>
  <c r="AH33" i="47"/>
  <c r="AH26" i="47"/>
  <c r="AH30" i="47"/>
  <c r="AH25" i="47"/>
  <c r="AH29" i="47"/>
  <c r="AH40" i="47"/>
  <c r="AH23" i="47"/>
  <c r="AH17" i="47"/>
  <c r="AH16" i="47" s="1"/>
  <c r="AH36" i="47"/>
  <c r="AH34" i="47"/>
  <c r="AH28" i="47"/>
  <c r="M19" i="47"/>
  <c r="M18" i="47" s="1"/>
  <c r="P25" i="47"/>
  <c r="Y26" i="47"/>
  <c r="P28" i="47"/>
  <c r="D29" i="47"/>
  <c r="AB29" i="47"/>
  <c r="M30" i="47"/>
  <c r="M32" i="47"/>
  <c r="M31" i="47" s="1"/>
  <c r="Y33" i="47"/>
  <c r="M34" i="47"/>
  <c r="Y35" i="47"/>
  <c r="M36" i="47"/>
  <c r="Y37" i="47"/>
  <c r="M38" i="47"/>
  <c r="Y39" i="47"/>
  <c r="M40" i="47"/>
  <c r="P19" i="47"/>
  <c r="P18" i="47" s="1"/>
  <c r="Y20" i="47"/>
  <c r="D26" i="47"/>
  <c r="AB26" i="47"/>
  <c r="P30" i="47"/>
  <c r="P32" i="47"/>
  <c r="P31" i="47" s="1"/>
  <c r="AB33" i="47"/>
  <c r="P34" i="47"/>
  <c r="D35" i="47"/>
  <c r="AB35" i="47"/>
  <c r="P36" i="47"/>
  <c r="D37" i="47"/>
  <c r="AB37" i="47"/>
  <c r="P38" i="47"/>
  <c r="D39" i="47"/>
  <c r="AB39" i="47"/>
  <c r="P40" i="47"/>
  <c r="M17" i="47"/>
  <c r="M16" i="47" s="1"/>
  <c r="AB20" i="47"/>
  <c r="Y22" i="47"/>
  <c r="Y21" i="47" s="1"/>
  <c r="M23" i="47"/>
  <c r="AB17" i="47"/>
  <c r="AB16" i="47" s="1"/>
  <c r="D23" i="47"/>
  <c r="P17" i="47"/>
  <c r="P16" i="47" s="1"/>
  <c r="AB22" i="47"/>
  <c r="P23" i="47"/>
  <c r="Y25" i="47"/>
  <c r="Y28" i="47"/>
  <c r="M29" i="47"/>
  <c r="P22" i="47"/>
  <c r="AB23" i="47"/>
  <c r="Y19" i="47"/>
  <c r="D25" i="47"/>
  <c r="AB25" i="47"/>
  <c r="M26" i="47"/>
  <c r="D28" i="47"/>
  <c r="AB28" i="47"/>
  <c r="P29" i="47"/>
  <c r="Y30" i="47"/>
  <c r="Y32" i="47"/>
  <c r="Y31" i="47" s="1"/>
  <c r="M33" i="47"/>
  <c r="Y34" i="47"/>
  <c r="M35" i="47"/>
  <c r="Y36" i="47"/>
  <c r="M37" i="47"/>
  <c r="Y38" i="47"/>
  <c r="M39" i="47"/>
  <c r="D19" i="47"/>
  <c r="AB19" i="47"/>
  <c r="P26" i="47"/>
  <c r="D30" i="47"/>
  <c r="AB30" i="47"/>
  <c r="D32" i="47"/>
  <c r="D31" i="47" s="1"/>
  <c r="AB32" i="47"/>
  <c r="AB31" i="47" s="1"/>
  <c r="P33" i="47"/>
  <c r="D34" i="47"/>
  <c r="AB34" i="47"/>
  <c r="P35" i="47"/>
  <c r="D36" i="47"/>
  <c r="AB36" i="47"/>
  <c r="P37" i="47"/>
  <c r="D38" i="47"/>
  <c r="AB38" i="47"/>
  <c r="AB40" i="46"/>
  <c r="AB38" i="46"/>
  <c r="AB36" i="46"/>
  <c r="AB34" i="46"/>
  <c r="AB32" i="46"/>
  <c r="AB31" i="46" s="1"/>
  <c r="AB30" i="46"/>
  <c r="AB19" i="46"/>
  <c r="AB29" i="46"/>
  <c r="AB28" i="46"/>
  <c r="AB25" i="46"/>
  <c r="AB22" i="46"/>
  <c r="AB20" i="46"/>
  <c r="AB39" i="46"/>
  <c r="AB37" i="46"/>
  <c r="AB35" i="46"/>
  <c r="AB33" i="46"/>
  <c r="AB26" i="46"/>
  <c r="AB23" i="46"/>
  <c r="AB17" i="46"/>
  <c r="AB16" i="46" s="1"/>
  <c r="G35" i="46"/>
  <c r="G34" i="46"/>
  <c r="AE28" i="46"/>
  <c r="AE25" i="46"/>
  <c r="AE22" i="46"/>
  <c r="AE20" i="46"/>
  <c r="AE19" i="46"/>
  <c r="AE18" i="46" s="1"/>
  <c r="AE39" i="46"/>
  <c r="AE37" i="46"/>
  <c r="AE35" i="46"/>
  <c r="AE33" i="46"/>
  <c r="AE26" i="46"/>
  <c r="AE23" i="46"/>
  <c r="AE21" i="46" s="1"/>
  <c r="AE29" i="46"/>
  <c r="AE17" i="46"/>
  <c r="AE16" i="46" s="1"/>
  <c r="AE40" i="46"/>
  <c r="AE38" i="46"/>
  <c r="AE36" i="46"/>
  <c r="AE34" i="46"/>
  <c r="AE32" i="46"/>
  <c r="AE31" i="46" s="1"/>
  <c r="AE30" i="46"/>
  <c r="AH22" i="46"/>
  <c r="AH20" i="46"/>
  <c r="AH39" i="46"/>
  <c r="AH37" i="46"/>
  <c r="AH35" i="46"/>
  <c r="AH33" i="46"/>
  <c r="AH26" i="46"/>
  <c r="AH29" i="46"/>
  <c r="AH23" i="46"/>
  <c r="AH21" i="46" s="1"/>
  <c r="AH17" i="46"/>
  <c r="AH16" i="46" s="1"/>
  <c r="AH40" i="46"/>
  <c r="AH38" i="46"/>
  <c r="AH36" i="46"/>
  <c r="AH34" i="46"/>
  <c r="AH32" i="46"/>
  <c r="AH31" i="46" s="1"/>
  <c r="AH30" i="46"/>
  <c r="AH19" i="46"/>
  <c r="AH28" i="46"/>
  <c r="AH25" i="46"/>
  <c r="D40" i="46"/>
  <c r="D19" i="46"/>
  <c r="D20" i="46"/>
  <c r="D37" i="46"/>
  <c r="D35" i="46"/>
  <c r="D26" i="46"/>
  <c r="P39" i="46"/>
  <c r="P37" i="46"/>
  <c r="P35" i="46"/>
  <c r="P33" i="46"/>
  <c r="P26" i="46"/>
  <c r="P29" i="46"/>
  <c r="P28" i="46"/>
  <c r="P23" i="46"/>
  <c r="P17" i="46"/>
  <c r="P16" i="46" s="1"/>
  <c r="P25" i="46"/>
  <c r="P24" i="46" s="1"/>
  <c r="P20" i="46"/>
  <c r="P40" i="46"/>
  <c r="P38" i="46"/>
  <c r="P36" i="46"/>
  <c r="P34" i="46"/>
  <c r="P32" i="46"/>
  <c r="P31" i="46" s="1"/>
  <c r="P30" i="46"/>
  <c r="P19" i="46"/>
  <c r="P22" i="46"/>
  <c r="AK29" i="46"/>
  <c r="AK27" i="46" s="1"/>
  <c r="AK17" i="46"/>
  <c r="AK16" i="46" s="1"/>
  <c r="AK40" i="46"/>
  <c r="AK19" i="46"/>
  <c r="S36" i="46"/>
  <c r="S20" i="46"/>
  <c r="V23" i="46"/>
  <c r="V21" i="46" s="1"/>
  <c r="V17" i="46"/>
  <c r="V16" i="46" s="1"/>
  <c r="V20" i="46"/>
  <c r="V40" i="46"/>
  <c r="V38" i="46"/>
  <c r="V36" i="46"/>
  <c r="V34" i="46"/>
  <c r="V32" i="46"/>
  <c r="V31" i="46" s="1"/>
  <c r="V30" i="46"/>
  <c r="V19" i="46"/>
  <c r="V28" i="46"/>
  <c r="V25" i="46"/>
  <c r="V22" i="46"/>
  <c r="V39" i="46"/>
  <c r="V37" i="46"/>
  <c r="V35" i="46"/>
  <c r="V33" i="46"/>
  <c r="V26" i="46"/>
  <c r="V29" i="46"/>
  <c r="J39" i="46"/>
  <c r="J35" i="46"/>
  <c r="J26" i="46"/>
  <c r="J40" i="46"/>
  <c r="J36" i="46"/>
  <c r="J32" i="46"/>
  <c r="J31" i="46" s="1"/>
  <c r="J25" i="46"/>
  <c r="Y29" i="46"/>
  <c r="Y20" i="46"/>
  <c r="Y18" i="46" s="1"/>
  <c r="Y22" i="46"/>
  <c r="Y21" i="46" s="1"/>
  <c r="Y25" i="46"/>
  <c r="Y24" i="46" s="1"/>
  <c r="Y28" i="46"/>
  <c r="Y30" i="46"/>
  <c r="Y32" i="46"/>
  <c r="Y31" i="46" s="1"/>
  <c r="Y34" i="46"/>
  <c r="Y36" i="46"/>
  <c r="Y38" i="46"/>
  <c r="M20" i="45"/>
  <c r="M35" i="45"/>
  <c r="M29" i="45"/>
  <c r="M23" i="45"/>
  <c r="M38" i="45"/>
  <c r="M32" i="45"/>
  <c r="M31" i="45" s="1"/>
  <c r="M30" i="45"/>
  <c r="S29" i="45"/>
  <c r="S37" i="45"/>
  <c r="S23" i="45"/>
  <c r="S17" i="45"/>
  <c r="S16" i="45" s="1"/>
  <c r="S33" i="45"/>
  <c r="S40" i="45"/>
  <c r="S38" i="45"/>
  <c r="S36" i="45"/>
  <c r="S34" i="45"/>
  <c r="S32" i="45"/>
  <c r="S31" i="45" s="1"/>
  <c r="S30" i="45"/>
  <c r="S19" i="45"/>
  <c r="S20" i="45"/>
  <c r="S28" i="45"/>
  <c r="S25" i="45"/>
  <c r="S35" i="45"/>
  <c r="S22" i="45"/>
  <c r="S39" i="45"/>
  <c r="S26" i="45"/>
  <c r="G28" i="45"/>
  <c r="G25" i="45"/>
  <c r="G40" i="45"/>
  <c r="G32" i="45"/>
  <c r="G31" i="45" s="1"/>
  <c r="G30" i="45"/>
  <c r="G22" i="45"/>
  <c r="G20" i="45"/>
  <c r="G39" i="45"/>
  <c r="G37" i="45"/>
  <c r="G35" i="45"/>
  <c r="G33" i="45"/>
  <c r="G26" i="45"/>
  <c r="G36" i="45"/>
  <c r="G29" i="45"/>
  <c r="G38" i="45"/>
  <c r="G34" i="45"/>
  <c r="G23" i="45"/>
  <c r="G17" i="45"/>
  <c r="G16" i="45" s="1"/>
  <c r="G19" i="45"/>
  <c r="AK20" i="45"/>
  <c r="AK26" i="45"/>
  <c r="AK29" i="45"/>
  <c r="AK27" i="45" s="1"/>
  <c r="AK17" i="45"/>
  <c r="AK16" i="45" s="1"/>
  <c r="AK25" i="45"/>
  <c r="AK40" i="45"/>
  <c r="AK19" i="45"/>
  <c r="AK18" i="45" s="1"/>
  <c r="V23" i="45"/>
  <c r="V17" i="45"/>
  <c r="V16" i="45" s="1"/>
  <c r="V37" i="45"/>
  <c r="V35" i="45"/>
  <c r="V26" i="45"/>
  <c r="V39" i="45"/>
  <c r="V29" i="45"/>
  <c r="V40" i="45"/>
  <c r="V38" i="45"/>
  <c r="V36" i="45"/>
  <c r="V34" i="45"/>
  <c r="V32" i="45"/>
  <c r="V31" i="45" s="1"/>
  <c r="V30" i="45"/>
  <c r="V19" i="45"/>
  <c r="V28" i="45"/>
  <c r="V27" i="45" s="1"/>
  <c r="V25" i="45"/>
  <c r="V24" i="45" s="1"/>
  <c r="V22" i="45"/>
  <c r="V33" i="45"/>
  <c r="V20" i="45"/>
  <c r="J22" i="45"/>
  <c r="J34" i="45"/>
  <c r="J19" i="45"/>
  <c r="J20" i="45"/>
  <c r="J30" i="45"/>
  <c r="J39" i="45"/>
  <c r="J37" i="45"/>
  <c r="J35" i="45"/>
  <c r="J33" i="45"/>
  <c r="J26" i="45"/>
  <c r="J29" i="45"/>
  <c r="J40" i="45"/>
  <c r="J36" i="45"/>
  <c r="J25" i="45"/>
  <c r="J23" i="45"/>
  <c r="J17" i="45"/>
  <c r="J16" i="45" s="1"/>
  <c r="J28" i="45"/>
  <c r="J38" i="45"/>
  <c r="J32" i="45"/>
  <c r="J31" i="45" s="1"/>
  <c r="Y32" i="45"/>
  <c r="Y31" i="45" s="1"/>
  <c r="Y17" i="45"/>
  <c r="Y16" i="45" s="1"/>
  <c r="AH22" i="45"/>
  <c r="AH38" i="45"/>
  <c r="AH20" i="45"/>
  <c r="AH25" i="45"/>
  <c r="AH39" i="45"/>
  <c r="AH37" i="45"/>
  <c r="AH35" i="45"/>
  <c r="AH33" i="45"/>
  <c r="AH26" i="45"/>
  <c r="AH29" i="45"/>
  <c r="AH32" i="45"/>
  <c r="AH31" i="45" s="1"/>
  <c r="AH23" i="45"/>
  <c r="AH17" i="45"/>
  <c r="AH16" i="45" s="1"/>
  <c r="AH40" i="45"/>
  <c r="AH36" i="45"/>
  <c r="AH30" i="45"/>
  <c r="AH34" i="45"/>
  <c r="AH19" i="45"/>
  <c r="AH28" i="45"/>
  <c r="AE28" i="45"/>
  <c r="AE25" i="45"/>
  <c r="AE24" i="45" s="1"/>
  <c r="AE36" i="45"/>
  <c r="AE34" i="45"/>
  <c r="AE22" i="45"/>
  <c r="AE38" i="45"/>
  <c r="AE20" i="45"/>
  <c r="AE39" i="45"/>
  <c r="AE37" i="45"/>
  <c r="AE35" i="45"/>
  <c r="AE33" i="45"/>
  <c r="AE26" i="45"/>
  <c r="AE29" i="45"/>
  <c r="AE40" i="45"/>
  <c r="AE30" i="45"/>
  <c r="AE19" i="45"/>
  <c r="AE23" i="45"/>
  <c r="AE17" i="45"/>
  <c r="AE16" i="45" s="1"/>
  <c r="AE32" i="45"/>
  <c r="AE31" i="45" s="1"/>
  <c r="P25" i="45"/>
  <c r="P28" i="45"/>
  <c r="D29" i="45"/>
  <c r="AB29" i="45"/>
  <c r="D17" i="45"/>
  <c r="D16" i="45" s="1"/>
  <c r="D23" i="45"/>
  <c r="P19" i="45"/>
  <c r="P18" i="45" s="1"/>
  <c r="D26" i="45"/>
  <c r="AB26" i="45"/>
  <c r="P30" i="45"/>
  <c r="P32" i="45"/>
  <c r="P31" i="45" s="1"/>
  <c r="D33" i="45"/>
  <c r="AB33" i="45"/>
  <c r="P34" i="45"/>
  <c r="D35" i="45"/>
  <c r="AB35" i="45"/>
  <c r="P36" i="45"/>
  <c r="D37" i="45"/>
  <c r="AB37" i="45"/>
  <c r="P38" i="45"/>
  <c r="D39" i="45"/>
  <c r="AB39" i="45"/>
  <c r="P40" i="45"/>
  <c r="AB17" i="45"/>
  <c r="AB16" i="45" s="1"/>
  <c r="AB23" i="45"/>
  <c r="D20" i="45"/>
  <c r="AB20" i="45"/>
  <c r="P17" i="45"/>
  <c r="P16" i="45" s="1"/>
  <c r="D22" i="45"/>
  <c r="AB22" i="45"/>
  <c r="P23" i="45"/>
  <c r="D25" i="45"/>
  <c r="D24" i="45" s="1"/>
  <c r="AB25" i="45"/>
  <c r="AB24" i="45" s="1"/>
  <c r="D28" i="45"/>
  <c r="AB28" i="45"/>
  <c r="P29" i="45"/>
  <c r="P22" i="45"/>
  <c r="D19" i="45"/>
  <c r="AB19" i="45"/>
  <c r="AB18" i="45" s="1"/>
  <c r="P26" i="45"/>
  <c r="D30" i="45"/>
  <c r="AB30" i="45"/>
  <c r="D32" i="45"/>
  <c r="D31" i="45" s="1"/>
  <c r="AB32" i="45"/>
  <c r="AB31" i="45" s="1"/>
  <c r="P33" i="45"/>
  <c r="D34" i="45"/>
  <c r="AB34" i="45"/>
  <c r="P35" i="45"/>
  <c r="D36" i="45"/>
  <c r="AB36" i="45"/>
  <c r="P37" i="45"/>
  <c r="D38" i="45"/>
  <c r="AB38" i="45"/>
  <c r="AE28" i="44"/>
  <c r="AE25" i="44"/>
  <c r="AE32" i="44"/>
  <c r="AE31" i="44" s="1"/>
  <c r="AE22" i="44"/>
  <c r="AE34" i="44"/>
  <c r="AE19" i="44"/>
  <c r="AE20" i="44"/>
  <c r="AE38" i="44"/>
  <c r="AE39" i="44"/>
  <c r="AE37" i="44"/>
  <c r="AE35" i="44"/>
  <c r="AE33" i="44"/>
  <c r="AE26" i="44"/>
  <c r="AE30" i="44"/>
  <c r="AE29" i="44"/>
  <c r="AE23" i="44"/>
  <c r="AE17" i="44"/>
  <c r="AE16" i="44" s="1"/>
  <c r="AE40" i="44"/>
  <c r="AE36" i="44"/>
  <c r="J22" i="44"/>
  <c r="J25" i="44"/>
  <c r="J20" i="44"/>
  <c r="J39" i="44"/>
  <c r="J37" i="44"/>
  <c r="J35" i="44"/>
  <c r="J33" i="44"/>
  <c r="J26" i="44"/>
  <c r="J29" i="44"/>
  <c r="J23" i="44"/>
  <c r="J17" i="44"/>
  <c r="J16" i="44" s="1"/>
  <c r="J28" i="44"/>
  <c r="J40" i="44"/>
  <c r="J38" i="44"/>
  <c r="J36" i="44"/>
  <c r="J34" i="44"/>
  <c r="J32" i="44"/>
  <c r="J31" i="44" s="1"/>
  <c r="J30" i="44"/>
  <c r="J19" i="44"/>
  <c r="J18" i="44" s="1"/>
  <c r="AH22" i="44"/>
  <c r="AH28" i="44"/>
  <c r="AH20" i="44"/>
  <c r="AH39" i="44"/>
  <c r="AH37" i="44"/>
  <c r="AH35" i="44"/>
  <c r="AH33" i="44"/>
  <c r="AH26" i="44"/>
  <c r="AH29" i="44"/>
  <c r="AH23" i="44"/>
  <c r="AH17" i="44"/>
  <c r="AH16" i="44" s="1"/>
  <c r="AH40" i="44"/>
  <c r="AH38" i="44"/>
  <c r="AH36" i="44"/>
  <c r="AH34" i="44"/>
  <c r="AH32" i="44"/>
  <c r="AH31" i="44" s="1"/>
  <c r="AH30" i="44"/>
  <c r="AH19" i="44"/>
  <c r="AH25" i="44"/>
  <c r="M18" i="44"/>
  <c r="V23" i="44"/>
  <c r="V17" i="44"/>
  <c r="V16" i="44" s="1"/>
  <c r="V40" i="44"/>
  <c r="V38" i="44"/>
  <c r="V36" i="44"/>
  <c r="V34" i="44"/>
  <c r="V32" i="44"/>
  <c r="V31" i="44" s="1"/>
  <c r="V30" i="44"/>
  <c r="V19" i="44"/>
  <c r="V18" i="44" s="1"/>
  <c r="V28" i="44"/>
  <c r="V25" i="44"/>
  <c r="V24" i="44" s="1"/>
  <c r="V22" i="44"/>
  <c r="V20" i="44"/>
  <c r="V39" i="44"/>
  <c r="V37" i="44"/>
  <c r="V35" i="44"/>
  <c r="V33" i="44"/>
  <c r="V26" i="44"/>
  <c r="V29" i="44"/>
  <c r="G28" i="44"/>
  <c r="G25" i="44"/>
  <c r="G36" i="44"/>
  <c r="G22" i="44"/>
  <c r="G32" i="44"/>
  <c r="G31" i="44" s="1"/>
  <c r="G20" i="44"/>
  <c r="G39" i="44"/>
  <c r="G37" i="44"/>
  <c r="G35" i="44"/>
  <c r="G33" i="44"/>
  <c r="G26" i="44"/>
  <c r="G38" i="44"/>
  <c r="G19" i="44"/>
  <c r="G29" i="44"/>
  <c r="G40" i="44"/>
  <c r="G23" i="44"/>
  <c r="G17" i="44"/>
  <c r="G16" i="44" s="1"/>
  <c r="G34" i="44"/>
  <c r="G30" i="44"/>
  <c r="AK20" i="44"/>
  <c r="AK26" i="44"/>
  <c r="AK29" i="44"/>
  <c r="AK27" i="44" s="1"/>
  <c r="AK17" i="44"/>
  <c r="AK16" i="44" s="1"/>
  <c r="AK40" i="44"/>
  <c r="AK19" i="44"/>
  <c r="AK25" i="44"/>
  <c r="S32" i="44"/>
  <c r="S31" i="44" s="1"/>
  <c r="D17" i="44"/>
  <c r="D16" i="44" s="1"/>
  <c r="AB17" i="44"/>
  <c r="AB16" i="44" s="1"/>
  <c r="D23" i="44"/>
  <c r="AB23" i="44"/>
  <c r="M25" i="44"/>
  <c r="M28" i="44"/>
  <c r="Y29" i="44"/>
  <c r="Y26" i="44"/>
  <c r="D29" i="44"/>
  <c r="AB29" i="44"/>
  <c r="M30" i="44"/>
  <c r="M32" i="44"/>
  <c r="M31" i="44" s="1"/>
  <c r="Y33" i="44"/>
  <c r="M34" i="44"/>
  <c r="Y35" i="44"/>
  <c r="M36" i="44"/>
  <c r="Y37" i="44"/>
  <c r="M38" i="44"/>
  <c r="Y39" i="44"/>
  <c r="M40" i="44"/>
  <c r="Y20" i="44"/>
  <c r="Y18" i="44" s="1"/>
  <c r="D26" i="44"/>
  <c r="AB26" i="44"/>
  <c r="P30" i="44"/>
  <c r="D33" i="44"/>
  <c r="AB33" i="44"/>
  <c r="D35" i="44"/>
  <c r="AB35" i="44"/>
  <c r="D37" i="44"/>
  <c r="AB37" i="44"/>
  <c r="P38" i="44"/>
  <c r="D39" i="44"/>
  <c r="AB39" i="44"/>
  <c r="M17" i="44"/>
  <c r="M16" i="44" s="1"/>
  <c r="D20" i="44"/>
  <c r="AB20" i="44"/>
  <c r="Y22" i="44"/>
  <c r="Y21" i="44" s="1"/>
  <c r="M23" i="44"/>
  <c r="P17" i="44"/>
  <c r="P16" i="44" s="1"/>
  <c r="D22" i="44"/>
  <c r="AB22" i="44"/>
  <c r="Y25" i="44"/>
  <c r="Y24" i="44" s="1"/>
  <c r="Y28" i="44"/>
  <c r="M29" i="44"/>
  <c r="D25" i="44"/>
  <c r="AB25" i="44"/>
  <c r="M26" i="44"/>
  <c r="D28" i="44"/>
  <c r="AB28" i="44"/>
  <c r="Y30" i="44"/>
  <c r="Y32" i="44"/>
  <c r="Y31" i="44" s="1"/>
  <c r="M33" i="44"/>
  <c r="Y34" i="44"/>
  <c r="M35" i="44"/>
  <c r="Y36" i="44"/>
  <c r="M37" i="44"/>
  <c r="Y38" i="44"/>
  <c r="M39" i="44"/>
  <c r="D19" i="44"/>
  <c r="AB19" i="44"/>
  <c r="AB18" i="44" s="1"/>
  <c r="P26" i="44"/>
  <c r="D30" i="44"/>
  <c r="AB30" i="44"/>
  <c r="D32" i="44"/>
  <c r="D31" i="44" s="1"/>
  <c r="AB32" i="44"/>
  <c r="AB31" i="44" s="1"/>
  <c r="P33" i="44"/>
  <c r="D34" i="44"/>
  <c r="AB34" i="44"/>
  <c r="P35" i="44"/>
  <c r="D36" i="44"/>
  <c r="AB36" i="44"/>
  <c r="D38" i="44"/>
  <c r="AB38" i="44"/>
  <c r="AE25" i="43"/>
  <c r="AE22" i="43"/>
  <c r="AE20" i="43"/>
  <c r="AE35" i="43"/>
  <c r="AE26" i="43"/>
  <c r="AE29" i="43"/>
  <c r="AE40" i="43"/>
  <c r="AH22" i="43"/>
  <c r="AH40" i="43"/>
  <c r="AH20" i="43"/>
  <c r="AH32" i="43"/>
  <c r="AH31" i="43" s="1"/>
  <c r="AH19" i="43"/>
  <c r="AH39" i="43"/>
  <c r="AH37" i="43"/>
  <c r="AH35" i="43"/>
  <c r="AH33" i="43"/>
  <c r="AH26" i="43"/>
  <c r="AH38" i="43"/>
  <c r="AH30" i="43"/>
  <c r="AH29" i="43"/>
  <c r="AH34" i="43"/>
  <c r="AH28" i="43"/>
  <c r="AH27" i="43" s="1"/>
  <c r="AH23" i="43"/>
  <c r="AH17" i="43"/>
  <c r="AH16" i="43" s="1"/>
  <c r="AH36" i="43"/>
  <c r="AH25" i="43"/>
  <c r="AH24" i="43" s="1"/>
  <c r="AK26" i="43"/>
  <c r="AK29" i="43"/>
  <c r="AK27" i="43" s="1"/>
  <c r="S29" i="43"/>
  <c r="S35" i="43"/>
  <c r="S23" i="43"/>
  <c r="S17" i="43"/>
  <c r="S16" i="43" s="1"/>
  <c r="S37" i="43"/>
  <c r="S26" i="43"/>
  <c r="S40" i="43"/>
  <c r="S38" i="43"/>
  <c r="S36" i="43"/>
  <c r="S34" i="43"/>
  <c r="S32" i="43"/>
  <c r="S31" i="43" s="1"/>
  <c r="S30" i="43"/>
  <c r="S19" i="43"/>
  <c r="S39" i="43"/>
  <c r="S33" i="43"/>
  <c r="S28" i="43"/>
  <c r="S25" i="43"/>
  <c r="S20" i="43"/>
  <c r="S22" i="43"/>
  <c r="J40" i="43"/>
  <c r="J25" i="43"/>
  <c r="J29" i="43"/>
  <c r="V23" i="43"/>
  <c r="V17" i="43"/>
  <c r="V16" i="43" s="1"/>
  <c r="V35" i="43"/>
  <c r="V26" i="43"/>
  <c r="V40" i="43"/>
  <c r="V38" i="43"/>
  <c r="V36" i="43"/>
  <c r="V34" i="43"/>
  <c r="V32" i="43"/>
  <c r="V31" i="43" s="1"/>
  <c r="V30" i="43"/>
  <c r="V19" i="43"/>
  <c r="V37" i="43"/>
  <c r="V29" i="43"/>
  <c r="V28" i="43"/>
  <c r="V25" i="43"/>
  <c r="V22" i="43"/>
  <c r="V39" i="43"/>
  <c r="V20" i="43"/>
  <c r="V33" i="43"/>
  <c r="P25" i="43"/>
  <c r="D29" i="43"/>
  <c r="AB29" i="43"/>
  <c r="Y33" i="43"/>
  <c r="M34" i="43"/>
  <c r="Y35" i="43"/>
  <c r="Y37" i="43"/>
  <c r="Y39" i="43"/>
  <c r="M40" i="43"/>
  <c r="P19" i="43"/>
  <c r="Y20" i="43"/>
  <c r="D26" i="43"/>
  <c r="AB26" i="43"/>
  <c r="D33" i="43"/>
  <c r="AB33" i="43"/>
  <c r="P34" i="43"/>
  <c r="D35" i="43"/>
  <c r="AB35" i="43"/>
  <c r="D37" i="43"/>
  <c r="AB37" i="43"/>
  <c r="P38" i="43"/>
  <c r="D39" i="43"/>
  <c r="AB39" i="43"/>
  <c r="D20" i="43"/>
  <c r="AB20" i="43"/>
  <c r="Y22" i="43"/>
  <c r="AB17" i="43"/>
  <c r="AB16" i="43" s="1"/>
  <c r="P17" i="43"/>
  <c r="P16" i="43" s="1"/>
  <c r="D22" i="43"/>
  <c r="AB22" i="43"/>
  <c r="Y25" i="43"/>
  <c r="Y28" i="43"/>
  <c r="D17" i="43"/>
  <c r="D16" i="43" s="1"/>
  <c r="AB23" i="43"/>
  <c r="Y19" i="43"/>
  <c r="Y18" i="43" s="1"/>
  <c r="D25" i="43"/>
  <c r="D24" i="43" s="1"/>
  <c r="AB25" i="43"/>
  <c r="AB24" i="43" s="1"/>
  <c r="D28" i="43"/>
  <c r="AB28" i="43"/>
  <c r="Y30" i="43"/>
  <c r="Y32" i="43"/>
  <c r="Y31" i="43" s="1"/>
  <c r="M33" i="43"/>
  <c r="Y34" i="43"/>
  <c r="Y36" i="43"/>
  <c r="Y38" i="43"/>
  <c r="D23" i="43"/>
  <c r="D21" i="43" s="1"/>
  <c r="D19" i="43"/>
  <c r="AB19" i="43"/>
  <c r="D30" i="43"/>
  <c r="AB30" i="43"/>
  <c r="D32" i="43"/>
  <c r="D31" i="43" s="1"/>
  <c r="AB32" i="43"/>
  <c r="AB31" i="43" s="1"/>
  <c r="P33" i="43"/>
  <c r="D34" i="43"/>
  <c r="AB34" i="43"/>
  <c r="D36" i="43"/>
  <c r="AB36" i="43"/>
  <c r="P37" i="43"/>
  <c r="D38" i="43"/>
  <c r="AB38" i="43"/>
  <c r="G28" i="42"/>
  <c r="G25" i="42"/>
  <c r="G38" i="42"/>
  <c r="G30" i="42"/>
  <c r="G19" i="42"/>
  <c r="G22" i="42"/>
  <c r="G39" i="42"/>
  <c r="G36" i="42"/>
  <c r="G20" i="42"/>
  <c r="G37" i="42"/>
  <c r="G35" i="42"/>
  <c r="G33" i="42"/>
  <c r="G26" i="42"/>
  <c r="G32" i="42"/>
  <c r="G31" i="42" s="1"/>
  <c r="G29" i="42"/>
  <c r="G23" i="42"/>
  <c r="G17" i="42"/>
  <c r="G16" i="42" s="1"/>
  <c r="G40" i="42"/>
  <c r="G34" i="42"/>
  <c r="S29" i="42"/>
  <c r="S38" i="42"/>
  <c r="S35" i="42"/>
  <c r="S36" i="42"/>
  <c r="S34" i="42"/>
  <c r="S32" i="42"/>
  <c r="S31" i="42" s="1"/>
  <c r="S33" i="42"/>
  <c r="S25" i="42"/>
  <c r="S20" i="42"/>
  <c r="S26" i="42"/>
  <c r="Y22" i="42"/>
  <c r="Y34" i="42"/>
  <c r="Y32" i="42"/>
  <c r="Y31" i="42" s="1"/>
  <c r="Y30" i="42"/>
  <c r="Y23" i="42"/>
  <c r="Y20" i="42"/>
  <c r="Y29" i="42"/>
  <c r="Y39" i="42"/>
  <c r="Y35" i="42"/>
  <c r="AK20" i="42"/>
  <c r="AK26" i="42"/>
  <c r="AK17" i="42"/>
  <c r="AK16" i="42" s="1"/>
  <c r="AK29" i="42"/>
  <c r="AK27" i="42" s="1"/>
  <c r="AK40" i="42"/>
  <c r="AK19" i="42"/>
  <c r="AK25" i="42"/>
  <c r="V23" i="42"/>
  <c r="V17" i="42"/>
  <c r="V16" i="42" s="1"/>
  <c r="V25" i="42"/>
  <c r="V40" i="42"/>
  <c r="V38" i="42"/>
  <c r="V36" i="42"/>
  <c r="V34" i="42"/>
  <c r="V32" i="42"/>
  <c r="V31" i="42" s="1"/>
  <c r="V30" i="42"/>
  <c r="V19" i="42"/>
  <c r="V28" i="42"/>
  <c r="V22" i="42"/>
  <c r="V33" i="42"/>
  <c r="V26" i="42"/>
  <c r="V29" i="42"/>
  <c r="V20" i="42"/>
  <c r="V39" i="42"/>
  <c r="V37" i="42"/>
  <c r="V35" i="42"/>
  <c r="M20" i="42"/>
  <c r="M29" i="42"/>
  <c r="M23" i="42"/>
  <c r="M32" i="42"/>
  <c r="M31" i="42" s="1"/>
  <c r="AH22" i="42"/>
  <c r="AH20" i="42"/>
  <c r="AH29" i="42"/>
  <c r="AH39" i="42"/>
  <c r="AH37" i="42"/>
  <c r="AH35" i="42"/>
  <c r="AH33" i="42"/>
  <c r="AH26" i="42"/>
  <c r="AH28" i="42"/>
  <c r="AH23" i="42"/>
  <c r="AH17" i="42"/>
  <c r="AH16" i="42" s="1"/>
  <c r="AH40" i="42"/>
  <c r="AH34" i="42"/>
  <c r="AH30" i="42"/>
  <c r="AH38" i="42"/>
  <c r="AH36" i="42"/>
  <c r="AH32" i="42"/>
  <c r="AH31" i="42" s="1"/>
  <c r="AH19" i="42"/>
  <c r="AH18" i="42" s="1"/>
  <c r="AH25" i="42"/>
  <c r="AE28" i="42"/>
  <c r="AE25" i="42"/>
  <c r="AE35" i="42"/>
  <c r="AE33" i="42"/>
  <c r="AE40" i="42"/>
  <c r="AE32" i="42"/>
  <c r="AE31" i="42" s="1"/>
  <c r="AE22" i="42"/>
  <c r="AE39" i="42"/>
  <c r="AE37" i="42"/>
  <c r="AE26" i="42"/>
  <c r="AE20" i="42"/>
  <c r="AE34" i="42"/>
  <c r="AE19" i="42"/>
  <c r="AE29" i="42"/>
  <c r="AE38" i="42"/>
  <c r="AE23" i="42"/>
  <c r="AE17" i="42"/>
  <c r="AE16" i="42" s="1"/>
  <c r="AE36" i="42"/>
  <c r="AE30" i="42"/>
  <c r="D17" i="42"/>
  <c r="D16" i="42" s="1"/>
  <c r="P22" i="42"/>
  <c r="P25" i="42"/>
  <c r="P28" i="42"/>
  <c r="D29" i="42"/>
  <c r="AB29" i="42"/>
  <c r="D23" i="42"/>
  <c r="P19" i="42"/>
  <c r="D26" i="42"/>
  <c r="P30" i="42"/>
  <c r="P32" i="42"/>
  <c r="P31" i="42" s="1"/>
  <c r="D33" i="42"/>
  <c r="P34" i="42"/>
  <c r="D35" i="42"/>
  <c r="P36" i="42"/>
  <c r="D37" i="42"/>
  <c r="AB37" i="42"/>
  <c r="P38" i="42"/>
  <c r="D39" i="42"/>
  <c r="P40" i="42"/>
  <c r="P17" i="42"/>
  <c r="P16" i="42" s="1"/>
  <c r="D22" i="42"/>
  <c r="P23" i="42"/>
  <c r="D25" i="42"/>
  <c r="D28" i="42"/>
  <c r="P29" i="42"/>
  <c r="D20" i="42"/>
  <c r="D19" i="42"/>
  <c r="AB19" i="42"/>
  <c r="P26" i="42"/>
  <c r="D30" i="42"/>
  <c r="D32" i="42"/>
  <c r="D31" i="42" s="1"/>
  <c r="P33" i="42"/>
  <c r="D34" i="42"/>
  <c r="AB34" i="42"/>
  <c r="P35" i="42"/>
  <c r="D36" i="42"/>
  <c r="P37" i="42"/>
  <c r="D38" i="42"/>
  <c r="AM24" i="41"/>
  <c r="AH22" i="41"/>
  <c r="AH20" i="41"/>
  <c r="AH39" i="41"/>
  <c r="AH37" i="41"/>
  <c r="AH35" i="41"/>
  <c r="AH33" i="41"/>
  <c r="AH26" i="41"/>
  <c r="AH29" i="41"/>
  <c r="AH23" i="41"/>
  <c r="AH21" i="41" s="1"/>
  <c r="AH17" i="41"/>
  <c r="AH16" i="41" s="1"/>
  <c r="AH28" i="41"/>
  <c r="AH25" i="41"/>
  <c r="AH40" i="41"/>
  <c r="AH38" i="41"/>
  <c r="AH36" i="41"/>
  <c r="AH34" i="41"/>
  <c r="AH32" i="41"/>
  <c r="AH31" i="41" s="1"/>
  <c r="AH30" i="41"/>
  <c r="AH19" i="41"/>
  <c r="AH18" i="41" s="1"/>
  <c r="G28" i="41"/>
  <c r="G25" i="41"/>
  <c r="G38" i="41"/>
  <c r="G22" i="41"/>
  <c r="G40" i="41"/>
  <c r="G20" i="41"/>
  <c r="G30" i="41"/>
  <c r="G39" i="41"/>
  <c r="G37" i="41"/>
  <c r="G35" i="41"/>
  <c r="G33" i="41"/>
  <c r="G26" i="41"/>
  <c r="G29" i="41"/>
  <c r="G17" i="41"/>
  <c r="G16" i="41" s="1"/>
  <c r="G23" i="41"/>
  <c r="G36" i="41"/>
  <c r="G19" i="41"/>
  <c r="G34" i="41"/>
  <c r="G32" i="41"/>
  <c r="G31" i="41" s="1"/>
  <c r="P39" i="41"/>
  <c r="P17" i="41"/>
  <c r="P16" i="41" s="1"/>
  <c r="P32" i="41"/>
  <c r="P31" i="41" s="1"/>
  <c r="P30" i="41"/>
  <c r="J37" i="41"/>
  <c r="J38" i="41"/>
  <c r="J34" i="41"/>
  <c r="AK29" i="41"/>
  <c r="AK27" i="41" s="1"/>
  <c r="S17" i="41"/>
  <c r="S16" i="41" s="1"/>
  <c r="S37" i="41"/>
  <c r="S33" i="41"/>
  <c r="S40" i="41"/>
  <c r="S30" i="41"/>
  <c r="S19" i="41"/>
  <c r="S26" i="41"/>
  <c r="S28" i="41"/>
  <c r="S35" i="41"/>
  <c r="V23" i="41"/>
  <c r="V17" i="41"/>
  <c r="V16" i="41" s="1"/>
  <c r="V40" i="41"/>
  <c r="V38" i="41"/>
  <c r="V36" i="41"/>
  <c r="V34" i="41"/>
  <c r="V32" i="41"/>
  <c r="V31" i="41" s="1"/>
  <c r="V30" i="41"/>
  <c r="V19" i="41"/>
  <c r="V28" i="41"/>
  <c r="V25" i="41"/>
  <c r="V24" i="41" s="1"/>
  <c r="V22" i="41"/>
  <c r="V20" i="41"/>
  <c r="V39" i="41"/>
  <c r="V37" i="41"/>
  <c r="V35" i="41"/>
  <c r="V33" i="41"/>
  <c r="V26" i="41"/>
  <c r="V29" i="41"/>
  <c r="AB40" i="41"/>
  <c r="AB38" i="41"/>
  <c r="AB36" i="41"/>
  <c r="AB34" i="41"/>
  <c r="AB32" i="41"/>
  <c r="AB31" i="41" s="1"/>
  <c r="AB30" i="41"/>
  <c r="AB19" i="41"/>
  <c r="AB28" i="41"/>
  <c r="AB25" i="41"/>
  <c r="AB22" i="41"/>
  <c r="AB20" i="41"/>
  <c r="AB39" i="41"/>
  <c r="AB37" i="41"/>
  <c r="AB35" i="41"/>
  <c r="AB33" i="41"/>
  <c r="AB26" i="41"/>
  <c r="AB29" i="41"/>
  <c r="AB23" i="41"/>
  <c r="AB21" i="41" s="1"/>
  <c r="AB17" i="41"/>
  <c r="AB16" i="41" s="1"/>
  <c r="AE28" i="41"/>
  <c r="AE25" i="41"/>
  <c r="AE22" i="41"/>
  <c r="AE20" i="41"/>
  <c r="AE39" i="41"/>
  <c r="AE37" i="41"/>
  <c r="AE35" i="41"/>
  <c r="AE33" i="41"/>
  <c r="AE26" i="41"/>
  <c r="AE17" i="41"/>
  <c r="AE16" i="41" s="1"/>
  <c r="AE38" i="41"/>
  <c r="AE30" i="41"/>
  <c r="AE29" i="41"/>
  <c r="AE23" i="41"/>
  <c r="AE32" i="41"/>
  <c r="AE31" i="41" s="1"/>
  <c r="AE40" i="41"/>
  <c r="AE36" i="41"/>
  <c r="AE34" i="41"/>
  <c r="AE19" i="41"/>
  <c r="AE18" i="41" s="1"/>
  <c r="M25" i="41"/>
  <c r="M28" i="41"/>
  <c r="Y29" i="41"/>
  <c r="Y26" i="41"/>
  <c r="M30" i="41"/>
  <c r="M32" i="41"/>
  <c r="M31" i="41" s="1"/>
  <c r="Y33" i="41"/>
  <c r="M34" i="41"/>
  <c r="Y35" i="41"/>
  <c r="M36" i="41"/>
  <c r="Y37" i="41"/>
  <c r="M38" i="41"/>
  <c r="Y39" i="41"/>
  <c r="M40" i="41"/>
  <c r="Y20" i="41"/>
  <c r="M17" i="41"/>
  <c r="M16" i="41" s="1"/>
  <c r="Y22" i="41"/>
  <c r="Y21" i="41" s="1"/>
  <c r="M23" i="41"/>
  <c r="M21" i="41" s="1"/>
  <c r="Y25" i="41"/>
  <c r="Y28" i="41"/>
  <c r="M29" i="41"/>
  <c r="Y19" i="41"/>
  <c r="M26" i="41"/>
  <c r="Y30" i="41"/>
  <c r="Y32" i="41"/>
  <c r="Y31" i="41" s="1"/>
  <c r="M33" i="41"/>
  <c r="Y34" i="41"/>
  <c r="M35" i="41"/>
  <c r="Y36" i="41"/>
  <c r="M37" i="41"/>
  <c r="Y38" i="41"/>
  <c r="M39" i="41"/>
  <c r="AK20" i="40"/>
  <c r="AK19" i="40"/>
  <c r="AK18" i="40" s="1"/>
  <c r="AK25" i="40"/>
  <c r="AK24" i="40" s="1"/>
  <c r="AK17" i="40"/>
  <c r="AK16" i="40" s="1"/>
  <c r="AK26" i="40"/>
  <c r="AK29" i="40"/>
  <c r="AK27" i="40" s="1"/>
  <c r="S22" i="57" l="1"/>
  <c r="S26" i="57"/>
  <c r="S33" i="57"/>
  <c r="S30" i="57"/>
  <c r="S19" i="57"/>
  <c r="S32" i="57"/>
  <c r="S31" i="57" s="1"/>
  <c r="S17" i="57"/>
  <c r="S16" i="57" s="1"/>
  <c r="S23" i="57"/>
  <c r="S21" i="57" s="1"/>
  <c r="S35" i="57"/>
  <c r="S29" i="57"/>
  <c r="S37" i="57"/>
  <c r="S35" i="54"/>
  <c r="S22" i="54"/>
  <c r="S17" i="54"/>
  <c r="S16" i="54" s="1"/>
  <c r="S19" i="54"/>
  <c r="S32" i="54"/>
  <c r="S31" i="54" s="1"/>
  <c r="S40" i="54"/>
  <c r="S37" i="54"/>
  <c r="S32" i="52"/>
  <c r="S31" i="52" s="1"/>
  <c r="S20" i="52"/>
  <c r="S38" i="52"/>
  <c r="S29" i="52"/>
  <c r="S37" i="52"/>
  <c r="S40" i="52"/>
  <c r="S25" i="52"/>
  <c r="S35" i="52"/>
  <c r="S19" i="52"/>
  <c r="S18" i="52" s="1"/>
  <c r="S32" i="48"/>
  <c r="S31" i="48" s="1"/>
  <c r="S26" i="48"/>
  <c r="S33" i="48"/>
  <c r="S36" i="48"/>
  <c r="S37" i="48"/>
  <c r="S22" i="48"/>
  <c r="S38" i="48"/>
  <c r="S29" i="48"/>
  <c r="S25" i="48"/>
  <c r="S40" i="48"/>
  <c r="S19" i="48"/>
  <c r="S19" i="47"/>
  <c r="S18" i="47" s="1"/>
  <c r="S17" i="47"/>
  <c r="S16" i="47" s="1"/>
  <c r="S32" i="47"/>
  <c r="S31" i="47" s="1"/>
  <c r="S35" i="47"/>
  <c r="S26" i="47"/>
  <c r="S34" i="47"/>
  <c r="S37" i="47"/>
  <c r="S22" i="47"/>
  <c r="S38" i="47"/>
  <c r="S29" i="47"/>
  <c r="S25" i="47"/>
  <c r="S20" i="44"/>
  <c r="S17" i="44"/>
  <c r="S16" i="44" s="1"/>
  <c r="P20" i="57"/>
  <c r="P18" i="56"/>
  <c r="P24" i="52"/>
  <c r="P27" i="52"/>
  <c r="P15" i="52" s="1"/>
  <c r="P24" i="50"/>
  <c r="P18" i="49"/>
  <c r="P29" i="48"/>
  <c r="P32" i="48"/>
  <c r="P31" i="48" s="1"/>
  <c r="P18" i="46"/>
  <c r="P21" i="46"/>
  <c r="P21" i="45"/>
  <c r="P32" i="44"/>
  <c r="P31" i="44" s="1"/>
  <c r="P29" i="44"/>
  <c r="P36" i="44"/>
  <c r="P28" i="44"/>
  <c r="P22" i="44"/>
  <c r="P37" i="44"/>
  <c r="P23" i="44"/>
  <c r="P40" i="44"/>
  <c r="P25" i="44"/>
  <c r="P34" i="44"/>
  <c r="P19" i="44"/>
  <c r="P18" i="44" s="1"/>
  <c r="P23" i="43"/>
  <c r="P40" i="43"/>
  <c r="P18" i="43"/>
  <c r="P28" i="43"/>
  <c r="P35" i="43"/>
  <c r="P26" i="43"/>
  <c r="P24" i="43" s="1"/>
  <c r="P32" i="43"/>
  <c r="P31" i="43" s="1"/>
  <c r="P22" i="43"/>
  <c r="P30" i="43"/>
  <c r="P27" i="43" s="1"/>
  <c r="P20" i="43"/>
  <c r="P29" i="43"/>
  <c r="P36" i="43"/>
  <c r="P38" i="41"/>
  <c r="P23" i="41"/>
  <c r="P22" i="41"/>
  <c r="P29" i="41"/>
  <c r="P28" i="41"/>
  <c r="P20" i="41"/>
  <c r="P19" i="41"/>
  <c r="P18" i="41" s="1"/>
  <c r="P35" i="41"/>
  <c r="P21" i="41"/>
  <c r="P34" i="41"/>
  <c r="P26" i="41"/>
  <c r="P36" i="41"/>
  <c r="P33" i="41"/>
  <c r="P25" i="41"/>
  <c r="P24" i="41" s="1"/>
  <c r="P40" i="41"/>
  <c r="P27" i="41"/>
  <c r="M18" i="53"/>
  <c r="M22" i="58"/>
  <c r="M38" i="58"/>
  <c r="M35" i="58"/>
  <c r="M23" i="58"/>
  <c r="M34" i="58"/>
  <c r="M33" i="58"/>
  <c r="M28" i="58"/>
  <c r="M27" i="58" s="1"/>
  <c r="M36" i="58"/>
  <c r="M29" i="58"/>
  <c r="M17" i="58"/>
  <c r="M16" i="58" s="1"/>
  <c r="M25" i="58"/>
  <c r="M39" i="58"/>
  <c r="M40" i="58"/>
  <c r="M24" i="58"/>
  <c r="M27" i="56"/>
  <c r="M15" i="56" s="1"/>
  <c r="M24" i="54"/>
  <c r="M15" i="54" s="1"/>
  <c r="M33" i="52"/>
  <c r="M22" i="52"/>
  <c r="M32" i="52"/>
  <c r="M31" i="52" s="1"/>
  <c r="M34" i="52"/>
  <c r="M21" i="51"/>
  <c r="M27" i="51"/>
  <c r="M24" i="50"/>
  <c r="M37" i="48"/>
  <c r="M17" i="48"/>
  <c r="M16" i="48" s="1"/>
  <c r="M38" i="48"/>
  <c r="M25" i="48"/>
  <c r="M24" i="48" s="1"/>
  <c r="M35" i="48"/>
  <c r="M29" i="48"/>
  <c r="M30" i="48"/>
  <c r="M39" i="48"/>
  <c r="M20" i="48"/>
  <c r="M40" i="48"/>
  <c r="M32" i="48"/>
  <c r="M31" i="48" s="1"/>
  <c r="M33" i="48"/>
  <c r="M36" i="48"/>
  <c r="M19" i="48"/>
  <c r="M18" i="48" s="1"/>
  <c r="M23" i="48"/>
  <c r="M21" i="48" s="1"/>
  <c r="M34" i="48"/>
  <c r="M28" i="48"/>
  <c r="M24" i="47"/>
  <c r="M27" i="47"/>
  <c r="M25" i="46"/>
  <c r="M26" i="46"/>
  <c r="M24" i="46" s="1"/>
  <c r="M34" i="46"/>
  <c r="M30" i="46"/>
  <c r="M17" i="46"/>
  <c r="M16" i="46" s="1"/>
  <c r="M32" i="46"/>
  <c r="M31" i="46" s="1"/>
  <c r="M39" i="46"/>
  <c r="M38" i="46"/>
  <c r="M37" i="46"/>
  <c r="M29" i="46"/>
  <c r="M28" i="46"/>
  <c r="M22" i="46"/>
  <c r="M35" i="46"/>
  <c r="M36" i="46"/>
  <c r="M23" i="46"/>
  <c r="M40" i="46"/>
  <c r="M33" i="46"/>
  <c r="M19" i="46"/>
  <c r="M18" i="46" s="1"/>
  <c r="M34" i="45"/>
  <c r="M26" i="45"/>
  <c r="M36" i="45"/>
  <c r="M33" i="45"/>
  <c r="M40" i="45"/>
  <c r="M37" i="45"/>
  <c r="M22" i="45"/>
  <c r="M25" i="45"/>
  <c r="M39" i="45"/>
  <c r="M19" i="45"/>
  <c r="M17" i="45"/>
  <c r="M16" i="45" s="1"/>
  <c r="M18" i="45"/>
  <c r="M21" i="44"/>
  <c r="M38" i="43"/>
  <c r="M32" i="43"/>
  <c r="M31" i="43" s="1"/>
  <c r="M28" i="43"/>
  <c r="M37" i="43"/>
  <c r="M29" i="43"/>
  <c r="M23" i="43"/>
  <c r="M30" i="43"/>
  <c r="M19" i="43"/>
  <c r="M35" i="43"/>
  <c r="M26" i="43"/>
  <c r="M22" i="43"/>
  <c r="M36" i="43"/>
  <c r="M25" i="43"/>
  <c r="M17" i="43"/>
  <c r="M16" i="43" s="1"/>
  <c r="M20" i="43"/>
  <c r="M37" i="42"/>
  <c r="M30" i="42"/>
  <c r="M22" i="42"/>
  <c r="M39" i="42"/>
  <c r="M34" i="42"/>
  <c r="M25" i="42"/>
  <c r="J21" i="53"/>
  <c r="J38" i="57"/>
  <c r="J33" i="57"/>
  <c r="J35" i="57"/>
  <c r="J25" i="57"/>
  <c r="J37" i="57"/>
  <c r="J32" i="57"/>
  <c r="J31" i="57" s="1"/>
  <c r="J36" i="57"/>
  <c r="J32" i="52"/>
  <c r="J31" i="52" s="1"/>
  <c r="J33" i="52"/>
  <c r="J22" i="52"/>
  <c r="J34" i="52"/>
  <c r="J35" i="52"/>
  <c r="J25" i="52"/>
  <c r="J29" i="52"/>
  <c r="J27" i="52" s="1"/>
  <c r="J39" i="52"/>
  <c r="J36" i="52"/>
  <c r="J19" i="52"/>
  <c r="J21" i="49"/>
  <c r="J38" i="46"/>
  <c r="J37" i="46"/>
  <c r="J28" i="46"/>
  <c r="J17" i="46"/>
  <c r="J16" i="46" s="1"/>
  <c r="J20" i="46"/>
  <c r="J19" i="46"/>
  <c r="J23" i="46"/>
  <c r="J21" i="46" s="1"/>
  <c r="J22" i="46"/>
  <c r="J30" i="46"/>
  <c r="J29" i="46"/>
  <c r="J34" i="46"/>
  <c r="J26" i="43"/>
  <c r="J22" i="43"/>
  <c r="J28" i="43"/>
  <c r="J36" i="43"/>
  <c r="J32" i="41"/>
  <c r="J31" i="41" s="1"/>
  <c r="J36" i="41"/>
  <c r="J33" i="41"/>
  <c r="J26" i="41"/>
  <c r="J35" i="41"/>
  <c r="G18" i="57"/>
  <c r="G24" i="56"/>
  <c r="G17" i="52"/>
  <c r="G16" i="52" s="1"/>
  <c r="D26" i="52"/>
  <c r="AM15" i="52"/>
  <c r="D33" i="52"/>
  <c r="D32" i="52"/>
  <c r="D31" i="52" s="1"/>
  <c r="D20" i="52"/>
  <c r="D23" i="52"/>
  <c r="D38" i="52"/>
  <c r="D39" i="52"/>
  <c r="G20" i="52"/>
  <c r="G22" i="52"/>
  <c r="G19" i="52"/>
  <c r="G39" i="48"/>
  <c r="G33" i="48"/>
  <c r="G19" i="48"/>
  <c r="G40" i="48"/>
  <c r="G37" i="43"/>
  <c r="G38" i="43"/>
  <c r="G28" i="43"/>
  <c r="G22" i="43"/>
  <c r="G30" i="43"/>
  <c r="G23" i="43"/>
  <c r="G26" i="43"/>
  <c r="G33" i="43"/>
  <c r="G17" i="43"/>
  <c r="G16" i="43" s="1"/>
  <c r="G35" i="43"/>
  <c r="G25" i="43"/>
  <c r="G19" i="43"/>
  <c r="G39" i="43"/>
  <c r="G32" i="43"/>
  <c r="G31" i="43" s="1"/>
  <c r="G36" i="43"/>
  <c r="G40" i="43"/>
  <c r="G20" i="43"/>
  <c r="G29" i="43"/>
  <c r="AB38" i="42"/>
  <c r="AB20" i="42"/>
  <c r="AB22" i="42"/>
  <c r="AB40" i="42"/>
  <c r="AB32" i="42"/>
  <c r="AB31" i="42" s="1"/>
  <c r="AB26" i="42"/>
  <c r="AB35" i="42"/>
  <c r="AB23" i="42"/>
  <c r="AB36" i="42"/>
  <c r="AB30" i="42"/>
  <c r="AB28" i="42"/>
  <c r="Y21" i="42"/>
  <c r="AB39" i="42"/>
  <c r="AB25" i="42"/>
  <c r="AB33" i="42"/>
  <c r="S24" i="42"/>
  <c r="V27" i="42"/>
  <c r="D21" i="42"/>
  <c r="V24" i="42"/>
  <c r="P21" i="42"/>
  <c r="S18" i="42"/>
  <c r="AK18" i="42"/>
  <c r="J24" i="43"/>
  <c r="G24" i="50"/>
  <c r="G18" i="48"/>
  <c r="G27" i="48"/>
  <c r="G24" i="45"/>
  <c r="G21" i="42"/>
  <c r="G18" i="42"/>
  <c r="V21" i="53"/>
  <c r="AB30" i="53"/>
  <c r="AB28" i="53"/>
  <c r="J35" i="53"/>
  <c r="J29" i="53"/>
  <c r="AB26" i="53"/>
  <c r="AB24" i="53" s="1"/>
  <c r="M34" i="53"/>
  <c r="V37" i="53"/>
  <c r="AB23" i="53"/>
  <c r="P26" i="53"/>
  <c r="G17" i="53"/>
  <c r="G16" i="53" s="1"/>
  <c r="G37" i="53"/>
  <c r="AE38" i="53"/>
  <c r="AH28" i="53"/>
  <c r="AB19" i="53"/>
  <c r="AB18" i="53" s="1"/>
  <c r="M26" i="53"/>
  <c r="M24" i="53" s="1"/>
  <c r="AH33" i="53"/>
  <c r="M23" i="53"/>
  <c r="M21" i="53" s="1"/>
  <c r="AH23" i="53"/>
  <c r="AH21" i="53" s="1"/>
  <c r="M32" i="53"/>
  <c r="M31" i="53" s="1"/>
  <c r="J36" i="53"/>
  <c r="J19" i="53"/>
  <c r="P35" i="53"/>
  <c r="G23" i="53"/>
  <c r="G21" i="53" s="1"/>
  <c r="V34" i="53"/>
  <c r="V18" i="53"/>
  <c r="V32" i="53"/>
  <c r="V31" i="53" s="1"/>
  <c r="V39" i="53"/>
  <c r="V33" i="53"/>
  <c r="V30" i="53"/>
  <c r="V28" i="53"/>
  <c r="V38" i="53"/>
  <c r="V25" i="53"/>
  <c r="V36" i="53"/>
  <c r="V26" i="53"/>
  <c r="D22" i="53"/>
  <c r="M39" i="53"/>
  <c r="D28" i="53"/>
  <c r="AH17" i="53"/>
  <c r="AH16" i="53" s="1"/>
  <c r="M30" i="53"/>
  <c r="M27" i="53" s="1"/>
  <c r="P25" i="53"/>
  <c r="P33" i="53"/>
  <c r="M37" i="53"/>
  <c r="D29" i="53"/>
  <c r="P34" i="53"/>
  <c r="P37" i="53"/>
  <c r="AE23" i="53"/>
  <c r="AE21" i="53" s="1"/>
  <c r="D34" i="53"/>
  <c r="AH20" i="53"/>
  <c r="AH35" i="53"/>
  <c r="AH26" i="53"/>
  <c r="D33" i="53"/>
  <c r="M38" i="53"/>
  <c r="M25" i="53"/>
  <c r="P36" i="53"/>
  <c r="AK25" i="53"/>
  <c r="AK24" i="53" s="1"/>
  <c r="AE19" i="53"/>
  <c r="AE30" i="53"/>
  <c r="D32" i="53"/>
  <c r="D31" i="53" s="1"/>
  <c r="D39" i="53"/>
  <c r="D26" i="53"/>
  <c r="AE29" i="53"/>
  <c r="AE20" i="53"/>
  <c r="D25" i="53"/>
  <c r="D23" i="53"/>
  <c r="AE36" i="53"/>
  <c r="AE26" i="53"/>
  <c r="AE22" i="53"/>
  <c r="D38" i="53"/>
  <c r="D30" i="53"/>
  <c r="D37" i="53"/>
  <c r="AE32" i="53"/>
  <c r="AE31" i="53" s="1"/>
  <c r="AE33" i="53"/>
  <c r="AE25" i="53"/>
  <c r="AE34" i="53"/>
  <c r="AE35" i="53"/>
  <c r="AE28" i="53"/>
  <c r="D40" i="53"/>
  <c r="D36" i="53"/>
  <c r="D19" i="53"/>
  <c r="D18" i="53" s="1"/>
  <c r="D35" i="53"/>
  <c r="D17" i="53"/>
  <c r="D16" i="53" s="1"/>
  <c r="AE40" i="53"/>
  <c r="AE37" i="53"/>
  <c r="J28" i="53"/>
  <c r="J27" i="53" s="1"/>
  <c r="AM15" i="53"/>
  <c r="AE17" i="53"/>
  <c r="AE16" i="53" s="1"/>
  <c r="Y23" i="53"/>
  <c r="J33" i="53"/>
  <c r="Y22" i="53"/>
  <c r="Y26" i="53"/>
  <c r="Y24" i="53" s="1"/>
  <c r="J32" i="53"/>
  <c r="J31" i="53" s="1"/>
  <c r="P28" i="53"/>
  <c r="P27" i="53" s="1"/>
  <c r="P17" i="53"/>
  <c r="P16" i="53" s="1"/>
  <c r="P39" i="53"/>
  <c r="AK40" i="53"/>
  <c r="Y34" i="53"/>
  <c r="AH37" i="53"/>
  <c r="Y20" i="53"/>
  <c r="Y18" i="53" s="1"/>
  <c r="Y35" i="53"/>
  <c r="AH36" i="53"/>
  <c r="AH30" i="53"/>
  <c r="AH19" i="53"/>
  <c r="P19" i="53"/>
  <c r="P18" i="53" s="1"/>
  <c r="P23" i="53"/>
  <c r="P21" i="53" s="1"/>
  <c r="S35" i="53"/>
  <c r="AK17" i="53"/>
  <c r="AK16" i="53" s="1"/>
  <c r="J25" i="53"/>
  <c r="J24" i="53" s="1"/>
  <c r="S37" i="53"/>
  <c r="AH25" i="53"/>
  <c r="Y32" i="53"/>
  <c r="Y31" i="53" s="1"/>
  <c r="J20" i="53"/>
  <c r="AH29" i="53"/>
  <c r="J17" i="53"/>
  <c r="J16" i="53" s="1"/>
  <c r="Y33" i="53"/>
  <c r="AH40" i="53"/>
  <c r="Y29" i="53"/>
  <c r="Y27" i="53" s="1"/>
  <c r="P32" i="53"/>
  <c r="P31" i="53" s="1"/>
  <c r="S30" i="53"/>
  <c r="G18" i="53"/>
  <c r="Y17" i="53"/>
  <c r="Y16" i="53" s="1"/>
  <c r="S36" i="53"/>
  <c r="S39" i="53"/>
  <c r="S20" i="53"/>
  <c r="S32" i="53"/>
  <c r="S31" i="53" s="1"/>
  <c r="S29" i="53"/>
  <c r="S22" i="53"/>
  <c r="S21" i="53" s="1"/>
  <c r="S34" i="53"/>
  <c r="S25" i="53"/>
  <c r="S38" i="53"/>
  <c r="S28" i="53"/>
  <c r="S40" i="53"/>
  <c r="S26" i="53"/>
  <c r="S17" i="53"/>
  <c r="S16" i="53" s="1"/>
  <c r="S33" i="53"/>
  <c r="S19" i="53"/>
  <c r="G27" i="53"/>
  <c r="AB21" i="53"/>
  <c r="Y18" i="41"/>
  <c r="AE27" i="41"/>
  <c r="S39" i="41"/>
  <c r="S32" i="41"/>
  <c r="S31" i="41" s="1"/>
  <c r="S23" i="41"/>
  <c r="AK20" i="41"/>
  <c r="J40" i="41"/>
  <c r="J39" i="41"/>
  <c r="G24" i="41"/>
  <c r="S20" i="41"/>
  <c r="S34" i="41"/>
  <c r="S29" i="41"/>
  <c r="S27" i="41" s="1"/>
  <c r="J25" i="41"/>
  <c r="J17" i="41"/>
  <c r="J16" i="41" s="1"/>
  <c r="J20" i="41"/>
  <c r="G18" i="41"/>
  <c r="G27" i="41"/>
  <c r="Y27" i="41"/>
  <c r="S22" i="41"/>
  <c r="S36" i="41"/>
  <c r="AK25" i="41"/>
  <c r="AK24" i="41" s="1"/>
  <c r="J19" i="41"/>
  <c r="J23" i="41"/>
  <c r="J21" i="41" s="1"/>
  <c r="J28" i="41"/>
  <c r="AH27" i="41"/>
  <c r="AK26" i="41"/>
  <c r="AE21" i="41"/>
  <c r="AB24" i="41"/>
  <c r="S25" i="41"/>
  <c r="S24" i="41" s="1"/>
  <c r="AK19" i="41"/>
  <c r="J30" i="41"/>
  <c r="J29" i="41"/>
  <c r="AK40" i="41"/>
  <c r="AE24" i="42"/>
  <c r="M36" i="42"/>
  <c r="M26" i="42"/>
  <c r="Y17" i="42"/>
  <c r="Y16" i="42" s="1"/>
  <c r="Y36" i="42"/>
  <c r="S28" i="42"/>
  <c r="S40" i="42"/>
  <c r="G24" i="42"/>
  <c r="M38" i="42"/>
  <c r="M33" i="42"/>
  <c r="Y26" i="42"/>
  <c r="Y25" i="42"/>
  <c r="Y38" i="42"/>
  <c r="S37" i="42"/>
  <c r="S17" i="42"/>
  <c r="S16" i="42" s="1"/>
  <c r="P24" i="42"/>
  <c r="AH21" i="42"/>
  <c r="M40" i="42"/>
  <c r="M35" i="42"/>
  <c r="Y33" i="42"/>
  <c r="Y28" i="42"/>
  <c r="Y27" i="42" s="1"/>
  <c r="Y40" i="42"/>
  <c r="S30" i="42"/>
  <c r="S23" i="42"/>
  <c r="AH27" i="42"/>
  <c r="P18" i="42"/>
  <c r="AE18" i="42"/>
  <c r="M19" i="42"/>
  <c r="M18" i="42" s="1"/>
  <c r="M28" i="42"/>
  <c r="M27" i="42" s="1"/>
  <c r="Y37" i="42"/>
  <c r="S22" i="42"/>
  <c r="S39" i="42"/>
  <c r="AH21" i="43"/>
  <c r="V18" i="43"/>
  <c r="J34" i="43"/>
  <c r="J30" i="43"/>
  <c r="AK20" i="43"/>
  <c r="AE34" i="43"/>
  <c r="AE33" i="43"/>
  <c r="AE30" i="43"/>
  <c r="AE27" i="43" s="1"/>
  <c r="AE15" i="43" s="1"/>
  <c r="Y21" i="43"/>
  <c r="J33" i="43"/>
  <c r="J20" i="43"/>
  <c r="J18" i="43" s="1"/>
  <c r="AK19" i="43"/>
  <c r="AE17" i="43"/>
  <c r="AE16" i="43" s="1"/>
  <c r="AE37" i="43"/>
  <c r="AE28" i="43"/>
  <c r="Y24" i="43"/>
  <c r="J38" i="43"/>
  <c r="J35" i="43"/>
  <c r="AM15" i="43"/>
  <c r="AK40" i="43"/>
  <c r="AE23" i="43"/>
  <c r="AE39" i="43"/>
  <c r="J17" i="43"/>
  <c r="J16" i="43" s="1"/>
  <c r="J37" i="43"/>
  <c r="J32" i="43"/>
  <c r="J31" i="43" s="1"/>
  <c r="AK25" i="43"/>
  <c r="AK24" i="43" s="1"/>
  <c r="AE19" i="43"/>
  <c r="AE18" i="43" s="1"/>
  <c r="AE32" i="43"/>
  <c r="AE31" i="43" s="1"/>
  <c r="V27" i="43"/>
  <c r="J23" i="43"/>
  <c r="J21" i="43" s="1"/>
  <c r="J39" i="43"/>
  <c r="S18" i="43"/>
  <c r="AE36" i="43"/>
  <c r="S36" i="44"/>
  <c r="S29" i="44"/>
  <c r="S22" i="44"/>
  <c r="S37" i="44"/>
  <c r="S26" i="44"/>
  <c r="S33" i="44"/>
  <c r="S38" i="44"/>
  <c r="AE21" i="44"/>
  <c r="S34" i="44"/>
  <c r="S25" i="44"/>
  <c r="S40" i="44"/>
  <c r="AK18" i="44"/>
  <c r="G27" i="44"/>
  <c r="AM15" i="44"/>
  <c r="J27" i="44"/>
  <c r="S28" i="44"/>
  <c r="S35" i="44"/>
  <c r="G21" i="44"/>
  <c r="AB27" i="44"/>
  <c r="S19" i="44"/>
  <c r="S18" i="44" s="1"/>
  <c r="S39" i="44"/>
  <c r="J21" i="44"/>
  <c r="J24" i="44"/>
  <c r="P24" i="44"/>
  <c r="S30" i="44"/>
  <c r="AB27" i="45"/>
  <c r="Y29" i="45"/>
  <c r="Y34" i="45"/>
  <c r="J21" i="45"/>
  <c r="Y26" i="45"/>
  <c r="Y22" i="45"/>
  <c r="Y36" i="45"/>
  <c r="Y33" i="45"/>
  <c r="Y25" i="45"/>
  <c r="Y38" i="45"/>
  <c r="AM15" i="45"/>
  <c r="Y35" i="45"/>
  <c r="Y28" i="45"/>
  <c r="Y27" i="45" s="1"/>
  <c r="Y40" i="45"/>
  <c r="Y23" i="45"/>
  <c r="G21" i="45"/>
  <c r="G27" i="45"/>
  <c r="AE21" i="45"/>
  <c r="AE27" i="45"/>
  <c r="Y39" i="45"/>
  <c r="Y19" i="45"/>
  <c r="S21" i="45"/>
  <c r="Y37" i="45"/>
  <c r="AE18" i="45"/>
  <c r="AE15" i="45" s="1"/>
  <c r="AH27" i="45"/>
  <c r="Y20" i="45"/>
  <c r="S25" i="46"/>
  <c r="S40" i="46"/>
  <c r="P27" i="46"/>
  <c r="G38" i="46"/>
  <c r="G39" i="46"/>
  <c r="S38" i="46"/>
  <c r="G36" i="46"/>
  <c r="Y27" i="46"/>
  <c r="Y15" i="46" s="1"/>
  <c r="S26" i="46"/>
  <c r="S28" i="46"/>
  <c r="S17" i="46"/>
  <c r="S16" i="46" s="1"/>
  <c r="AK26" i="46"/>
  <c r="G40" i="46"/>
  <c r="G20" i="46"/>
  <c r="G37" i="46"/>
  <c r="S33" i="46"/>
  <c r="S19" i="46"/>
  <c r="S23" i="46"/>
  <c r="AK20" i="46"/>
  <c r="AK18" i="46" s="1"/>
  <c r="AK15" i="46" s="1"/>
  <c r="G29" i="46"/>
  <c r="G22" i="46"/>
  <c r="AB18" i="46"/>
  <c r="S22" i="46"/>
  <c r="S35" i="46"/>
  <c r="S30" i="46"/>
  <c r="S29" i="46"/>
  <c r="G19" i="46"/>
  <c r="G17" i="46"/>
  <c r="G16" i="46" s="1"/>
  <c r="G23" i="46"/>
  <c r="S37" i="46"/>
  <c r="S32" i="46"/>
  <c r="S31" i="46" s="1"/>
  <c r="G30" i="46"/>
  <c r="G26" i="46"/>
  <c r="G25" i="46"/>
  <c r="S39" i="46"/>
  <c r="G32" i="46"/>
  <c r="G31" i="46" s="1"/>
  <c r="G33" i="46"/>
  <c r="G26" i="47"/>
  <c r="G30" i="47"/>
  <c r="D17" i="47"/>
  <c r="D16" i="47" s="1"/>
  <c r="Y18" i="47"/>
  <c r="D22" i="47"/>
  <c r="D20" i="47"/>
  <c r="P27" i="47"/>
  <c r="AH21" i="47"/>
  <c r="G33" i="47"/>
  <c r="G32" i="47"/>
  <c r="G31" i="47" s="1"/>
  <c r="AE17" i="47"/>
  <c r="AE16" i="47" s="1"/>
  <c r="AE32" i="47"/>
  <c r="AE31" i="47" s="1"/>
  <c r="AE25" i="47"/>
  <c r="G25" i="47"/>
  <c r="G17" i="47"/>
  <c r="G16" i="47" s="1"/>
  <c r="G39" i="47"/>
  <c r="G28" i="47"/>
  <c r="G40" i="47"/>
  <c r="G37" i="47"/>
  <c r="Y27" i="47"/>
  <c r="AH27" i="47"/>
  <c r="G23" i="47"/>
  <c r="G21" i="47" s="1"/>
  <c r="G19" i="47"/>
  <c r="Y24" i="47"/>
  <c r="Y15" i="47" s="1"/>
  <c r="M21" i="47"/>
  <c r="M15" i="47" s="1"/>
  <c r="D33" i="47"/>
  <c r="S21" i="47"/>
  <c r="AK24" i="47"/>
  <c r="G38" i="47"/>
  <c r="G20" i="47"/>
  <c r="V18" i="47"/>
  <c r="AE35" i="47"/>
  <c r="AE19" i="47"/>
  <c r="AB18" i="47"/>
  <c r="P21" i="47"/>
  <c r="G29" i="47"/>
  <c r="AE21" i="48"/>
  <c r="P22" i="48"/>
  <c r="P36" i="48"/>
  <c r="P35" i="48"/>
  <c r="P34" i="48"/>
  <c r="P33" i="48"/>
  <c r="P20" i="48"/>
  <c r="P38" i="48"/>
  <c r="P37" i="48"/>
  <c r="AK25" i="48"/>
  <c r="AK24" i="48" s="1"/>
  <c r="P40" i="48"/>
  <c r="AE24" i="48"/>
  <c r="P28" i="48"/>
  <c r="P17" i="48"/>
  <c r="P16" i="48" s="1"/>
  <c r="V24" i="48"/>
  <c r="S18" i="48"/>
  <c r="AK40" i="48"/>
  <c r="P19" i="48"/>
  <c r="P23" i="48"/>
  <c r="V27" i="48"/>
  <c r="S21" i="48"/>
  <c r="AK17" i="48"/>
  <c r="AK16" i="48" s="1"/>
  <c r="P25" i="48"/>
  <c r="P39" i="48"/>
  <c r="AB21" i="48"/>
  <c r="P30" i="48"/>
  <c r="V18" i="48"/>
  <c r="V21" i="48"/>
  <c r="P27" i="49"/>
  <c r="V18" i="49"/>
  <c r="AM15" i="49"/>
  <c r="AK19" i="49"/>
  <c r="AK18" i="49" s="1"/>
  <c r="AK40" i="49"/>
  <c r="AK25" i="49"/>
  <c r="AK24" i="49" s="1"/>
  <c r="AE24" i="49"/>
  <c r="AK29" i="49"/>
  <c r="AK27" i="49" s="1"/>
  <c r="AE27" i="49"/>
  <c r="V24" i="49"/>
  <c r="J18" i="49"/>
  <c r="AH27" i="49"/>
  <c r="S21" i="49"/>
  <c r="D39" i="50"/>
  <c r="D20" i="50"/>
  <c r="AE24" i="50"/>
  <c r="P18" i="50"/>
  <c r="P21" i="50"/>
  <c r="V27" i="50"/>
  <c r="D32" i="50"/>
  <c r="D31" i="50" s="1"/>
  <c r="S24" i="50"/>
  <c r="V18" i="50"/>
  <c r="D34" i="50"/>
  <c r="AB21" i="50"/>
  <c r="AB15" i="50" s="1"/>
  <c r="G18" i="50"/>
  <c r="D17" i="50"/>
  <c r="D16" i="50" s="1"/>
  <c r="D36" i="50"/>
  <c r="D30" i="50"/>
  <c r="D29" i="50"/>
  <c r="D40" i="50"/>
  <c r="S21" i="50"/>
  <c r="Y18" i="51"/>
  <c r="AH23" i="51"/>
  <c r="AH39" i="51"/>
  <c r="S33" i="51"/>
  <c r="S34" i="51"/>
  <c r="AK25" i="51"/>
  <c r="AK24" i="51" s="1"/>
  <c r="V28" i="51"/>
  <c r="V40" i="51"/>
  <c r="Y27" i="51"/>
  <c r="Y21" i="51"/>
  <c r="AH28" i="51"/>
  <c r="AH27" i="51" s="1"/>
  <c r="AH29" i="51"/>
  <c r="AH25" i="51"/>
  <c r="AH24" i="51" s="1"/>
  <c r="AH15" i="51" s="1"/>
  <c r="S25" i="51"/>
  <c r="S38" i="51"/>
  <c r="G18" i="51"/>
  <c r="V19" i="51"/>
  <c r="V18" i="51" s="1"/>
  <c r="V29" i="51"/>
  <c r="AB27" i="51"/>
  <c r="AB15" i="51" s="1"/>
  <c r="Y24" i="51"/>
  <c r="AH30" i="51"/>
  <c r="AH34" i="51"/>
  <c r="AH38" i="51"/>
  <c r="S28" i="51"/>
  <c r="S40" i="51"/>
  <c r="AK17" i="51"/>
  <c r="AK16" i="51" s="1"/>
  <c r="V35" i="51"/>
  <c r="V30" i="51"/>
  <c r="V26" i="51"/>
  <c r="S26" i="51"/>
  <c r="S17" i="51"/>
  <c r="S16" i="51" s="1"/>
  <c r="AH36" i="51"/>
  <c r="S35" i="51"/>
  <c r="S19" i="51"/>
  <c r="S18" i="51" s="1"/>
  <c r="S23" i="51"/>
  <c r="V22" i="51"/>
  <c r="V34" i="51"/>
  <c r="S39" i="51"/>
  <c r="S30" i="51"/>
  <c r="D36" i="52"/>
  <c r="D30" i="52"/>
  <c r="M38" i="52"/>
  <c r="M35" i="52"/>
  <c r="AH18" i="52"/>
  <c r="G37" i="52"/>
  <c r="G23" i="52"/>
  <c r="D28" i="52"/>
  <c r="D27" i="52" s="1"/>
  <c r="D22" i="52"/>
  <c r="D29" i="52"/>
  <c r="V21" i="52"/>
  <c r="M17" i="52"/>
  <c r="M16" i="52" s="1"/>
  <c r="M37" i="52"/>
  <c r="G40" i="52"/>
  <c r="G39" i="52"/>
  <c r="G29" i="52"/>
  <c r="D37" i="52"/>
  <c r="S21" i="52"/>
  <c r="M23" i="52"/>
  <c r="M39" i="52"/>
  <c r="G32" i="52"/>
  <c r="G31" i="52" s="1"/>
  <c r="G25" i="52"/>
  <c r="G24" i="52" s="1"/>
  <c r="D34" i="52"/>
  <c r="D19" i="52"/>
  <c r="D18" i="52" s="1"/>
  <c r="D25" i="52"/>
  <c r="G30" i="52"/>
  <c r="M36" i="52"/>
  <c r="M19" i="52"/>
  <c r="G34" i="52"/>
  <c r="G28" i="52"/>
  <c r="D40" i="52"/>
  <c r="D35" i="52"/>
  <c r="J21" i="52"/>
  <c r="M25" i="52"/>
  <c r="M24" i="52" s="1"/>
  <c r="M29" i="52"/>
  <c r="M30" i="52"/>
  <c r="G36" i="52"/>
  <c r="G38" i="52"/>
  <c r="S33" i="52"/>
  <c r="S39" i="52"/>
  <c r="S24" i="52"/>
  <c r="M28" i="52"/>
  <c r="M40" i="52"/>
  <c r="M20" i="52"/>
  <c r="Y24" i="52"/>
  <c r="AE38" i="54"/>
  <c r="AE33" i="54"/>
  <c r="AE28" i="54"/>
  <c r="AE27" i="54" s="1"/>
  <c r="G33" i="54"/>
  <c r="G36" i="54"/>
  <c r="S25" i="54"/>
  <c r="S34" i="54"/>
  <c r="S29" i="54"/>
  <c r="AE17" i="54"/>
  <c r="AE16" i="54" s="1"/>
  <c r="AE35" i="54"/>
  <c r="G17" i="54"/>
  <c r="G16" i="54" s="1"/>
  <c r="G35" i="54"/>
  <c r="G40" i="54"/>
  <c r="Y18" i="54"/>
  <c r="S28" i="54"/>
  <c r="S36" i="54"/>
  <c r="AE23" i="54"/>
  <c r="AE37" i="54"/>
  <c r="G23" i="54"/>
  <c r="G21" i="54" s="1"/>
  <c r="G37" i="54"/>
  <c r="G25" i="54"/>
  <c r="G24" i="54" s="1"/>
  <c r="AH24" i="54"/>
  <c r="AH15" i="54" s="1"/>
  <c r="AH18" i="54"/>
  <c r="S26" i="54"/>
  <c r="S38" i="54"/>
  <c r="AE30" i="54"/>
  <c r="AE39" i="54"/>
  <c r="G19" i="54"/>
  <c r="G39" i="54"/>
  <c r="G28" i="54"/>
  <c r="G27" i="54" s="1"/>
  <c r="AE36" i="54"/>
  <c r="AE20" i="54"/>
  <c r="G34" i="54"/>
  <c r="G30" i="54"/>
  <c r="P18" i="54"/>
  <c r="S20" i="54"/>
  <c r="S18" i="54" s="1"/>
  <c r="V24" i="54"/>
  <c r="AE29" i="54"/>
  <c r="G29" i="54"/>
  <c r="G20" i="54"/>
  <c r="G32" i="54"/>
  <c r="G31" i="54" s="1"/>
  <c r="S18" i="56"/>
  <c r="V27" i="56"/>
  <c r="P27" i="56"/>
  <c r="G27" i="56"/>
  <c r="AK24" i="56"/>
  <c r="AH18" i="56"/>
  <c r="G18" i="56"/>
  <c r="AE18" i="56"/>
  <c r="D18" i="57"/>
  <c r="J24" i="57"/>
  <c r="P25" i="57"/>
  <c r="P17" i="57"/>
  <c r="P16" i="57" s="1"/>
  <c r="AK24" i="57"/>
  <c r="D39" i="57"/>
  <c r="D32" i="57"/>
  <c r="D31" i="57" s="1"/>
  <c r="P38" i="57"/>
  <c r="P37" i="57"/>
  <c r="P28" i="57"/>
  <c r="P39" i="57"/>
  <c r="S39" i="57"/>
  <c r="S34" i="57"/>
  <c r="J28" i="57"/>
  <c r="J40" i="57"/>
  <c r="J39" i="57"/>
  <c r="P19" i="57"/>
  <c r="P18" i="57" s="1"/>
  <c r="P23" i="57"/>
  <c r="G34" i="57"/>
  <c r="G26" i="57"/>
  <c r="G24" i="57" s="1"/>
  <c r="G28" i="57"/>
  <c r="G27" i="57" s="1"/>
  <c r="D20" i="57"/>
  <c r="D34" i="57"/>
  <c r="AH32" i="57"/>
  <c r="AH31" i="57" s="1"/>
  <c r="AH26" i="57"/>
  <c r="V24" i="57"/>
  <c r="S20" i="57"/>
  <c r="S18" i="57" s="1"/>
  <c r="S36" i="57"/>
  <c r="AM15" i="57"/>
  <c r="J17" i="57"/>
  <c r="J16" i="57" s="1"/>
  <c r="J20" i="57"/>
  <c r="J18" i="57" s="1"/>
  <c r="P30" i="57"/>
  <c r="P29" i="57"/>
  <c r="G36" i="57"/>
  <c r="G33" i="57"/>
  <c r="D17" i="57"/>
  <c r="D16" i="57" s="1"/>
  <c r="D29" i="57"/>
  <c r="D36" i="57"/>
  <c r="AH34" i="57"/>
  <c r="AH33" i="57"/>
  <c r="AE27" i="57"/>
  <c r="S25" i="57"/>
  <c r="S38" i="57"/>
  <c r="J19" i="57"/>
  <c r="J23" i="57"/>
  <c r="J22" i="57"/>
  <c r="P32" i="57"/>
  <c r="P31" i="57" s="1"/>
  <c r="P26" i="57"/>
  <c r="G38" i="57"/>
  <c r="G35" i="57"/>
  <c r="D23" i="57"/>
  <c r="D22" i="57"/>
  <c r="D38" i="57"/>
  <c r="AH36" i="57"/>
  <c r="AH35" i="57"/>
  <c r="P22" i="57"/>
  <c r="P40" i="57"/>
  <c r="Y21" i="57"/>
  <c r="V18" i="57"/>
  <c r="V15" i="57" s="1"/>
  <c r="S28" i="57"/>
  <c r="J30" i="57"/>
  <c r="P34" i="57"/>
  <c r="G40" i="57"/>
  <c r="D26" i="57"/>
  <c r="D25" i="57"/>
  <c r="AH38" i="57"/>
  <c r="G21" i="58"/>
  <c r="M21" i="58"/>
  <c r="AK40" i="58"/>
  <c r="AH18" i="58"/>
  <c r="AK29" i="58"/>
  <c r="AK27" i="58" s="1"/>
  <c r="G24" i="58"/>
  <c r="AK19" i="58"/>
  <c r="AK18" i="58" s="1"/>
  <c r="AK26" i="58"/>
  <c r="AK24" i="58" s="1"/>
  <c r="AB21" i="58"/>
  <c r="G27" i="58"/>
  <c r="AE27" i="58"/>
  <c r="J32" i="58"/>
  <c r="J31" i="58" s="1"/>
  <c r="J26" i="58"/>
  <c r="S21" i="58"/>
  <c r="J36" i="58"/>
  <c r="J35" i="58"/>
  <c r="AE21" i="58"/>
  <c r="J25" i="58"/>
  <c r="J38" i="58"/>
  <c r="J37" i="58"/>
  <c r="AB33" i="58"/>
  <c r="AB19" i="58"/>
  <c r="AB18" i="58" s="1"/>
  <c r="J28" i="58"/>
  <c r="J27" i="58" s="1"/>
  <c r="J40" i="58"/>
  <c r="J39" i="58"/>
  <c r="P27" i="58"/>
  <c r="AB35" i="58"/>
  <c r="AB30" i="58"/>
  <c r="G18" i="58"/>
  <c r="AM15" i="58"/>
  <c r="J17" i="58"/>
  <c r="J16" i="58" s="1"/>
  <c r="J20" i="58"/>
  <c r="AB37" i="58"/>
  <c r="AB32" i="58"/>
  <c r="AB31" i="58" s="1"/>
  <c r="S18" i="58"/>
  <c r="J19" i="58"/>
  <c r="J23" i="58"/>
  <c r="J21" i="58" s="1"/>
  <c r="AB39" i="58"/>
  <c r="D18" i="56"/>
  <c r="D27" i="56"/>
  <c r="D21" i="56"/>
  <c r="D24" i="54"/>
  <c r="D24" i="51"/>
  <c r="D23" i="50"/>
  <c r="D22" i="50"/>
  <c r="D38" i="50"/>
  <c r="D26" i="50"/>
  <c r="D28" i="50"/>
  <c r="D33" i="50"/>
  <c r="D19" i="50"/>
  <c r="D24" i="50"/>
  <c r="D35" i="50"/>
  <c r="D18" i="49"/>
  <c r="D27" i="49"/>
  <c r="D18" i="48"/>
  <c r="D27" i="48"/>
  <c r="D27" i="47"/>
  <c r="D24" i="47"/>
  <c r="D17" i="46"/>
  <c r="D16" i="46" s="1"/>
  <c r="D30" i="46"/>
  <c r="D32" i="46"/>
  <c r="D31" i="46" s="1"/>
  <c r="D36" i="46"/>
  <c r="AM15" i="46"/>
  <c r="D39" i="46"/>
  <c r="D25" i="46"/>
  <c r="D24" i="46" s="1"/>
  <c r="D29" i="46"/>
  <c r="D34" i="46"/>
  <c r="D23" i="46"/>
  <c r="D22" i="46"/>
  <c r="D38" i="46"/>
  <c r="D33" i="46"/>
  <c r="D18" i="45"/>
  <c r="D27" i="44"/>
  <c r="D18" i="43"/>
  <c r="D18" i="42"/>
  <c r="D40" i="41"/>
  <c r="AM15" i="41"/>
  <c r="AB27" i="58"/>
  <c r="Y27" i="58"/>
  <c r="V27" i="58"/>
  <c r="D24" i="58"/>
  <c r="S27" i="58"/>
  <c r="Y21" i="58"/>
  <c r="V18" i="58"/>
  <c r="V21" i="58"/>
  <c r="P24" i="58"/>
  <c r="D27" i="58"/>
  <c r="S24" i="58"/>
  <c r="P18" i="58"/>
  <c r="AH24" i="58"/>
  <c r="AH15" i="58" s="1"/>
  <c r="D18" i="58"/>
  <c r="AE18" i="58"/>
  <c r="AE15" i="58" s="1"/>
  <c r="P21" i="58"/>
  <c r="AH27" i="58"/>
  <c r="AB24" i="58"/>
  <c r="Y18" i="57"/>
  <c r="AH18" i="57"/>
  <c r="AB18" i="57"/>
  <c r="M27" i="57"/>
  <c r="AE18" i="57"/>
  <c r="Y27" i="57"/>
  <c r="M24" i="57"/>
  <c r="AE24" i="57"/>
  <c r="AK18" i="57"/>
  <c r="V27" i="57"/>
  <c r="AK15" i="57"/>
  <c r="D24" i="57"/>
  <c r="G21" i="57"/>
  <c r="D27" i="57"/>
  <c r="AH24" i="57"/>
  <c r="AB24" i="57"/>
  <c r="AH27" i="56"/>
  <c r="P24" i="56"/>
  <c r="AB18" i="56"/>
  <c r="P21" i="56"/>
  <c r="AH21" i="56"/>
  <c r="AH15" i="56" s="1"/>
  <c r="S21" i="56"/>
  <c r="D24" i="56"/>
  <c r="Y18" i="56"/>
  <c r="Y15" i="56" s="1"/>
  <c r="S27" i="56"/>
  <c r="V18" i="56"/>
  <c r="V15" i="56" s="1"/>
  <c r="AK15" i="56"/>
  <c r="AE21" i="56"/>
  <c r="AE24" i="56"/>
  <c r="V21" i="56"/>
  <c r="AB27" i="56"/>
  <c r="J22" i="56"/>
  <c r="J20" i="56"/>
  <c r="J39" i="56"/>
  <c r="J37" i="56"/>
  <c r="J35" i="56"/>
  <c r="J33" i="56"/>
  <c r="J26" i="56"/>
  <c r="J38" i="56"/>
  <c r="J36" i="56"/>
  <c r="J32" i="56"/>
  <c r="J31" i="56" s="1"/>
  <c r="J30" i="56"/>
  <c r="J19" i="56"/>
  <c r="J28" i="56"/>
  <c r="J29" i="56"/>
  <c r="J34" i="56"/>
  <c r="AM15" i="56"/>
  <c r="J25" i="56"/>
  <c r="J23" i="56"/>
  <c r="J17" i="56"/>
  <c r="J16" i="56" s="1"/>
  <c r="J40" i="56"/>
  <c r="AE27" i="56"/>
  <c r="P24" i="54"/>
  <c r="AB18" i="54"/>
  <c r="AK15" i="54"/>
  <c r="S21" i="54"/>
  <c r="AE18" i="54"/>
  <c r="P21" i="54"/>
  <c r="D18" i="54"/>
  <c r="AE24" i="54"/>
  <c r="D21" i="54"/>
  <c r="AB21" i="54"/>
  <c r="V18" i="54"/>
  <c r="V15" i="54" s="1"/>
  <c r="J22" i="54"/>
  <c r="J38" i="54"/>
  <c r="J25" i="54"/>
  <c r="J20" i="54"/>
  <c r="J32" i="54"/>
  <c r="J31" i="54" s="1"/>
  <c r="J39" i="54"/>
  <c r="J37" i="54"/>
  <c r="J35" i="54"/>
  <c r="J33" i="54"/>
  <c r="J26" i="54"/>
  <c r="J30" i="54"/>
  <c r="J29" i="54"/>
  <c r="J40" i="54"/>
  <c r="J19" i="54"/>
  <c r="AM15" i="54"/>
  <c r="J23" i="54"/>
  <c r="J17" i="54"/>
  <c r="J16" i="54" s="1"/>
  <c r="J36" i="54"/>
  <c r="J28" i="54"/>
  <c r="J34" i="54"/>
  <c r="AB27" i="54"/>
  <c r="AE21" i="54"/>
  <c r="D27" i="54"/>
  <c r="Y27" i="54"/>
  <c r="P27" i="54"/>
  <c r="V21" i="54"/>
  <c r="G24" i="53"/>
  <c r="D21" i="52"/>
  <c r="S27" i="52"/>
  <c r="J24" i="52"/>
  <c r="V18" i="52"/>
  <c r="AK24" i="52"/>
  <c r="AK15" i="52" s="1"/>
  <c r="AE27" i="52"/>
  <c r="Y18" i="52"/>
  <c r="AB27" i="52"/>
  <c r="AK18" i="52"/>
  <c r="AH27" i="52"/>
  <c r="AH15" i="52" s="1"/>
  <c r="AB18" i="52"/>
  <c r="AB24" i="52"/>
  <c r="D24" i="52"/>
  <c r="Y21" i="52"/>
  <c r="J18" i="52"/>
  <c r="V27" i="52"/>
  <c r="AE21" i="52"/>
  <c r="AE18" i="51"/>
  <c r="D27" i="51"/>
  <c r="P21" i="51"/>
  <c r="D18" i="51"/>
  <c r="S21" i="51"/>
  <c r="V21" i="51"/>
  <c r="P27" i="51"/>
  <c r="V24" i="51"/>
  <c r="AE24" i="51"/>
  <c r="Y15" i="51"/>
  <c r="J22" i="51"/>
  <c r="J36" i="51"/>
  <c r="J32" i="51"/>
  <c r="J31" i="51" s="1"/>
  <c r="J20" i="51"/>
  <c r="J38" i="51"/>
  <c r="J34" i="51"/>
  <c r="AM15" i="51"/>
  <c r="J28" i="51"/>
  <c r="J39" i="51"/>
  <c r="J37" i="51"/>
  <c r="J35" i="51"/>
  <c r="J33" i="51"/>
  <c r="J26" i="51"/>
  <c r="J30" i="51"/>
  <c r="J29" i="51"/>
  <c r="J40" i="51"/>
  <c r="J23" i="51"/>
  <c r="J17" i="51"/>
  <c r="J16" i="51" s="1"/>
  <c r="J19" i="51"/>
  <c r="J25" i="51"/>
  <c r="P24" i="51"/>
  <c r="AH21" i="51"/>
  <c r="G24" i="51"/>
  <c r="V27" i="51"/>
  <c r="AE21" i="51"/>
  <c r="AE27" i="51"/>
  <c r="D21" i="51"/>
  <c r="M15" i="51"/>
  <c r="AK18" i="51"/>
  <c r="AK15" i="51" s="1"/>
  <c r="G21" i="51"/>
  <c r="G27" i="51"/>
  <c r="AH27" i="50"/>
  <c r="S27" i="50"/>
  <c r="Y18" i="50"/>
  <c r="AE27" i="50"/>
  <c r="Y27" i="50"/>
  <c r="AH18" i="50"/>
  <c r="AE18" i="50"/>
  <c r="AB27" i="50"/>
  <c r="J39" i="50"/>
  <c r="J37" i="50"/>
  <c r="J35" i="50"/>
  <c r="J33" i="50"/>
  <c r="J29" i="50"/>
  <c r="J28" i="50"/>
  <c r="J40" i="50"/>
  <c r="J38" i="50"/>
  <c r="J36" i="50"/>
  <c r="J34" i="50"/>
  <c r="J32" i="50"/>
  <c r="J31" i="50" s="1"/>
  <c r="J30" i="50"/>
  <c r="AM15" i="50"/>
  <c r="AK18" i="50"/>
  <c r="AK15" i="50" s="1"/>
  <c r="P27" i="50"/>
  <c r="P15" i="50" s="1"/>
  <c r="D18" i="50"/>
  <c r="M27" i="50"/>
  <c r="M15" i="50" s="1"/>
  <c r="G21" i="50"/>
  <c r="V24" i="50"/>
  <c r="V15" i="50" s="1"/>
  <c r="Y21" i="49"/>
  <c r="AB18" i="49"/>
  <c r="J27" i="49"/>
  <c r="G18" i="49"/>
  <c r="AE15" i="49"/>
  <c r="V27" i="49"/>
  <c r="J24" i="49"/>
  <c r="M24" i="49"/>
  <c r="P24" i="49"/>
  <c r="P15" i="49" s="1"/>
  <c r="V21" i="49"/>
  <c r="G24" i="49"/>
  <c r="S24" i="49"/>
  <c r="M27" i="49"/>
  <c r="AB27" i="49"/>
  <c r="AB24" i="49"/>
  <c r="D21" i="49"/>
  <c r="Y24" i="49"/>
  <c r="Y15" i="49" s="1"/>
  <c r="G27" i="49"/>
  <c r="S27" i="49"/>
  <c r="D24" i="49"/>
  <c r="AB21" i="49"/>
  <c r="Y27" i="49"/>
  <c r="G21" i="49"/>
  <c r="AH18" i="49"/>
  <c r="AH24" i="49"/>
  <c r="M21" i="49"/>
  <c r="Y18" i="48"/>
  <c r="AE27" i="48"/>
  <c r="Y27" i="48"/>
  <c r="G21" i="48"/>
  <c r="G24" i="48"/>
  <c r="AB18" i="48"/>
  <c r="AH27" i="48"/>
  <c r="AH15" i="48" s="1"/>
  <c r="AB27" i="48"/>
  <c r="J22" i="48"/>
  <c r="J20" i="48"/>
  <c r="J25" i="48"/>
  <c r="J39" i="48"/>
  <c r="J37" i="48"/>
  <c r="J35" i="48"/>
  <c r="J33" i="48"/>
  <c r="J26" i="48"/>
  <c r="J29" i="48"/>
  <c r="J28" i="48"/>
  <c r="J23" i="48"/>
  <c r="J21" i="48" s="1"/>
  <c r="J17" i="48"/>
  <c r="J16" i="48" s="1"/>
  <c r="J40" i="48"/>
  <c r="J38" i="48"/>
  <c r="J36" i="48"/>
  <c r="J34" i="48"/>
  <c r="J32" i="48"/>
  <c r="J31" i="48" s="1"/>
  <c r="J30" i="48"/>
  <c r="J19" i="48"/>
  <c r="AM15" i="48"/>
  <c r="S24" i="48"/>
  <c r="AE18" i="48"/>
  <c r="P24" i="48"/>
  <c r="AK18" i="48"/>
  <c r="AK15" i="48" s="1"/>
  <c r="D24" i="48"/>
  <c r="AB24" i="47"/>
  <c r="D18" i="47"/>
  <c r="AE18" i="47"/>
  <c r="AB21" i="47"/>
  <c r="J22" i="47"/>
  <c r="J28" i="47"/>
  <c r="J25" i="47"/>
  <c r="J20" i="47"/>
  <c r="J40" i="47"/>
  <c r="J39" i="47"/>
  <c r="J37" i="47"/>
  <c r="J35" i="47"/>
  <c r="J33" i="47"/>
  <c r="J26" i="47"/>
  <c r="J19" i="47"/>
  <c r="AM15" i="47"/>
  <c r="J29" i="47"/>
  <c r="J32" i="47"/>
  <c r="J31" i="47" s="1"/>
  <c r="J23" i="47"/>
  <c r="J17" i="47"/>
  <c r="J16" i="47" s="1"/>
  <c r="J38" i="47"/>
  <c r="J36" i="47"/>
  <c r="J34" i="47"/>
  <c r="J30" i="47"/>
  <c r="P24" i="47"/>
  <c r="AH18" i="47"/>
  <c r="S24" i="47"/>
  <c r="AK18" i="47"/>
  <c r="AK15" i="47" s="1"/>
  <c r="AE24" i="47"/>
  <c r="AB27" i="47"/>
  <c r="D21" i="47"/>
  <c r="AH24" i="47"/>
  <c r="S27" i="47"/>
  <c r="V24" i="47"/>
  <c r="V15" i="47" s="1"/>
  <c r="AE21" i="47"/>
  <c r="AE27" i="47"/>
  <c r="V18" i="46"/>
  <c r="AE24" i="46"/>
  <c r="AE15" i="46" s="1"/>
  <c r="AE27" i="46"/>
  <c r="J24" i="46"/>
  <c r="J27" i="46"/>
  <c r="S18" i="46"/>
  <c r="AH24" i="46"/>
  <c r="D18" i="46"/>
  <c r="AH27" i="46"/>
  <c r="V24" i="46"/>
  <c r="AK24" i="46"/>
  <c r="AH18" i="46"/>
  <c r="AB21" i="46"/>
  <c r="AB24" i="46"/>
  <c r="V27" i="46"/>
  <c r="AB27" i="46"/>
  <c r="D21" i="45"/>
  <c r="AH21" i="45"/>
  <c r="AH24" i="45"/>
  <c r="Y18" i="45"/>
  <c r="J18" i="45"/>
  <c r="V18" i="45"/>
  <c r="V15" i="45" s="1"/>
  <c r="AK24" i="45"/>
  <c r="AK15" i="45" s="1"/>
  <c r="J27" i="45"/>
  <c r="AH18" i="45"/>
  <c r="M24" i="45"/>
  <c r="D27" i="45"/>
  <c r="P27" i="45"/>
  <c r="J24" i="45"/>
  <c r="S24" i="45"/>
  <c r="M27" i="45"/>
  <c r="S18" i="45"/>
  <c r="AB21" i="45"/>
  <c r="AB15" i="45" s="1"/>
  <c r="P24" i="45"/>
  <c r="Y24" i="45"/>
  <c r="V21" i="45"/>
  <c r="G18" i="45"/>
  <c r="S27" i="45"/>
  <c r="M21" i="45"/>
  <c r="P21" i="44"/>
  <c r="AK15" i="44"/>
  <c r="V27" i="44"/>
  <c r="V15" i="44" s="1"/>
  <c r="AE18" i="44"/>
  <c r="V21" i="44"/>
  <c r="AB24" i="44"/>
  <c r="M27" i="44"/>
  <c r="S21" i="44"/>
  <c r="G18" i="44"/>
  <c r="AB15" i="44"/>
  <c r="D24" i="44"/>
  <c r="M24" i="44"/>
  <c r="D18" i="44"/>
  <c r="AB21" i="44"/>
  <c r="AH24" i="44"/>
  <c r="AE24" i="44"/>
  <c r="P27" i="44"/>
  <c r="Y27" i="44"/>
  <c r="Y15" i="44" s="1"/>
  <c r="D21" i="44"/>
  <c r="AK24" i="44"/>
  <c r="G24" i="44"/>
  <c r="AH18" i="44"/>
  <c r="AH21" i="44"/>
  <c r="AH27" i="44"/>
  <c r="AE27" i="44"/>
  <c r="AK15" i="43"/>
  <c r="AB21" i="43"/>
  <c r="S21" i="43"/>
  <c r="AB27" i="43"/>
  <c r="D27" i="43"/>
  <c r="Y27" i="43"/>
  <c r="V21" i="43"/>
  <c r="S24" i="43"/>
  <c r="AE24" i="43"/>
  <c r="S27" i="43"/>
  <c r="AK18" i="43"/>
  <c r="G24" i="43"/>
  <c r="AH18" i="43"/>
  <c r="AH15" i="43" s="1"/>
  <c r="AB18" i="43"/>
  <c r="AB15" i="43" s="1"/>
  <c r="V24" i="43"/>
  <c r="V15" i="43" s="1"/>
  <c r="AE21" i="43"/>
  <c r="AK24" i="42"/>
  <c r="D27" i="42"/>
  <c r="Y18" i="42"/>
  <c r="J22" i="42"/>
  <c r="J29" i="42"/>
  <c r="J20" i="42"/>
  <c r="J28" i="42"/>
  <c r="J25" i="42"/>
  <c r="J39" i="42"/>
  <c r="J37" i="42"/>
  <c r="J35" i="42"/>
  <c r="J33" i="42"/>
  <c r="J26" i="42"/>
  <c r="J23" i="42"/>
  <c r="J17" i="42"/>
  <c r="J16" i="42" s="1"/>
  <c r="J38" i="42"/>
  <c r="J36" i="42"/>
  <c r="J32" i="42"/>
  <c r="J31" i="42" s="1"/>
  <c r="J19" i="42"/>
  <c r="AM15" i="42"/>
  <c r="J40" i="42"/>
  <c r="J34" i="42"/>
  <c r="J30" i="42"/>
  <c r="AB21" i="42"/>
  <c r="AB24" i="42"/>
  <c r="AB27" i="42"/>
  <c r="AB18" i="42"/>
  <c r="D24" i="42"/>
  <c r="M21" i="42"/>
  <c r="AE27" i="42"/>
  <c r="V18" i="42"/>
  <c r="V15" i="42" s="1"/>
  <c r="P27" i="42"/>
  <c r="AE21" i="42"/>
  <c r="AH24" i="42"/>
  <c r="V21" i="42"/>
  <c r="Y24" i="42"/>
  <c r="G27" i="42"/>
  <c r="D28" i="41"/>
  <c r="D19" i="41"/>
  <c r="D26" i="41"/>
  <c r="D29" i="41"/>
  <c r="D33" i="41"/>
  <c r="D25" i="41"/>
  <c r="D35" i="41"/>
  <c r="D30" i="41"/>
  <c r="D37" i="41"/>
  <c r="D32" i="41"/>
  <c r="D31" i="41" s="1"/>
  <c r="D17" i="41"/>
  <c r="D16" i="41" s="1"/>
  <c r="D20" i="41"/>
  <c r="D36" i="41"/>
  <c r="D39" i="41"/>
  <c r="D34" i="41"/>
  <c r="D23" i="41"/>
  <c r="D22" i="41"/>
  <c r="D38" i="41"/>
  <c r="AK18" i="41"/>
  <c r="AH24" i="41"/>
  <c r="AH15" i="41" s="1"/>
  <c r="M24" i="41"/>
  <c r="AB18" i="41"/>
  <c r="V27" i="41"/>
  <c r="AK15" i="41"/>
  <c r="G21" i="41"/>
  <c r="Y24" i="41"/>
  <c r="AB27" i="41"/>
  <c r="V18" i="41"/>
  <c r="V15" i="41" s="1"/>
  <c r="V21" i="41"/>
  <c r="S18" i="41"/>
  <c r="M27" i="41"/>
  <c r="AE24" i="41"/>
  <c r="AE15" i="41" s="1"/>
  <c r="Y15" i="41"/>
  <c r="S27" i="57" l="1"/>
  <c r="S24" i="57"/>
  <c r="S15" i="57" s="1"/>
  <c r="S27" i="54"/>
  <c r="S24" i="54"/>
  <c r="S15" i="54" s="1"/>
  <c r="S15" i="52"/>
  <c r="S15" i="50"/>
  <c r="S15" i="49"/>
  <c r="S15" i="47"/>
  <c r="S27" i="46"/>
  <c r="S21" i="46"/>
  <c r="P24" i="53"/>
  <c r="P15" i="53" s="1"/>
  <c r="P21" i="57"/>
  <c r="P24" i="57"/>
  <c r="P27" i="57"/>
  <c r="P15" i="54"/>
  <c r="P27" i="48"/>
  <c r="P15" i="47"/>
  <c r="P15" i="46"/>
  <c r="P15" i="44"/>
  <c r="P21" i="43"/>
  <c r="P15" i="43" s="1"/>
  <c r="P15" i="41"/>
  <c r="M15" i="57"/>
  <c r="M18" i="52"/>
  <c r="M21" i="52"/>
  <c r="M27" i="52"/>
  <c r="M27" i="48"/>
  <c r="M15" i="48" s="1"/>
  <c r="M27" i="46"/>
  <c r="M21" i="46"/>
  <c r="M15" i="46"/>
  <c r="M15" i="45"/>
  <c r="M24" i="43"/>
  <c r="M18" i="43"/>
  <c r="M21" i="43"/>
  <c r="M27" i="43"/>
  <c r="M24" i="42"/>
  <c r="M15" i="42" s="1"/>
  <c r="J24" i="58"/>
  <c r="J27" i="57"/>
  <c r="J21" i="57"/>
  <c r="J24" i="56"/>
  <c r="J21" i="56"/>
  <c r="J18" i="48"/>
  <c r="J18" i="46"/>
  <c r="J15" i="46" s="1"/>
  <c r="J27" i="43"/>
  <c r="J24" i="41"/>
  <c r="J18" i="41"/>
  <c r="G15" i="56"/>
  <c r="G18" i="54"/>
  <c r="G15" i="54" s="1"/>
  <c r="G21" i="52"/>
  <c r="G18" i="52"/>
  <c r="AE15" i="48"/>
  <c r="V15" i="48"/>
  <c r="G24" i="46"/>
  <c r="G21" i="46"/>
  <c r="G27" i="46"/>
  <c r="G27" i="43"/>
  <c r="G21" i="43"/>
  <c r="G18" i="43"/>
  <c r="S15" i="43"/>
  <c r="S21" i="42"/>
  <c r="AK15" i="42"/>
  <c r="S27" i="42"/>
  <c r="S15" i="42" s="1"/>
  <c r="Y15" i="42"/>
  <c r="AH15" i="42"/>
  <c r="J27" i="41"/>
  <c r="J15" i="41" s="1"/>
  <c r="J24" i="42"/>
  <c r="J15" i="43"/>
  <c r="J15" i="44"/>
  <c r="AK15" i="49"/>
  <c r="G15" i="58"/>
  <c r="G27" i="52"/>
  <c r="G15" i="48"/>
  <c r="G18" i="47"/>
  <c r="G27" i="47"/>
  <c r="G24" i="47"/>
  <c r="G15" i="45"/>
  <c r="G15" i="44"/>
  <c r="G15" i="42"/>
  <c r="G15" i="41"/>
  <c r="AK15" i="53"/>
  <c r="AB27" i="53"/>
  <c r="S27" i="53"/>
  <c r="D27" i="53"/>
  <c r="V27" i="53"/>
  <c r="AH27" i="53"/>
  <c r="V24" i="53"/>
  <c r="J18" i="53"/>
  <c r="J15" i="53" s="1"/>
  <c r="D21" i="53"/>
  <c r="AH18" i="53"/>
  <c r="S18" i="53"/>
  <c r="AE27" i="53"/>
  <c r="Y21" i="53"/>
  <c r="Y15" i="53" s="1"/>
  <c r="AE24" i="53"/>
  <c r="D24" i="53"/>
  <c r="AH24" i="53"/>
  <c r="AB15" i="53"/>
  <c r="AE18" i="53"/>
  <c r="M15" i="53"/>
  <c r="S24" i="53"/>
  <c r="V15" i="53"/>
  <c r="G15" i="53"/>
  <c r="AB15" i="41"/>
  <c r="S21" i="41"/>
  <c r="S15" i="41"/>
  <c r="AE15" i="42"/>
  <c r="P15" i="42"/>
  <c r="J27" i="42"/>
  <c r="D15" i="42"/>
  <c r="J21" i="42"/>
  <c r="Y15" i="43"/>
  <c r="M15" i="44"/>
  <c r="S27" i="44"/>
  <c r="S24" i="44"/>
  <c r="S15" i="44" s="1"/>
  <c r="AH15" i="45"/>
  <c r="Y21" i="45"/>
  <c r="S15" i="45"/>
  <c r="J15" i="45"/>
  <c r="P15" i="45"/>
  <c r="G18" i="46"/>
  <c r="AB15" i="46"/>
  <c r="S24" i="46"/>
  <c r="S15" i="46" s="1"/>
  <c r="AH15" i="47"/>
  <c r="AE15" i="47"/>
  <c r="AB15" i="47"/>
  <c r="S15" i="48"/>
  <c r="P21" i="48"/>
  <c r="P18" i="48"/>
  <c r="V15" i="49"/>
  <c r="M15" i="49"/>
  <c r="AB15" i="49"/>
  <c r="J15" i="49"/>
  <c r="Y15" i="50"/>
  <c r="D27" i="50"/>
  <c r="J27" i="50"/>
  <c r="J15" i="50" s="1"/>
  <c r="G15" i="50"/>
  <c r="V15" i="51"/>
  <c r="P15" i="51"/>
  <c r="S27" i="51"/>
  <c r="S24" i="51"/>
  <c r="S15" i="51" s="1"/>
  <c r="G15" i="51"/>
  <c r="J15" i="52"/>
  <c r="AE15" i="52"/>
  <c r="J21" i="54"/>
  <c r="J18" i="54"/>
  <c r="Y15" i="54"/>
  <c r="J24" i="54"/>
  <c r="S15" i="56"/>
  <c r="AE15" i="56"/>
  <c r="P15" i="56"/>
  <c r="G15" i="57"/>
  <c r="AE15" i="57"/>
  <c r="D15" i="57"/>
  <c r="D21" i="57"/>
  <c r="P15" i="57"/>
  <c r="AK15" i="58"/>
  <c r="AB15" i="58"/>
  <c r="M15" i="58"/>
  <c r="P15" i="58"/>
  <c r="S15" i="58"/>
  <c r="Y15" i="58"/>
  <c r="J18" i="58"/>
  <c r="D15" i="58"/>
  <c r="D15" i="56"/>
  <c r="D15" i="54"/>
  <c r="V15" i="52"/>
  <c r="D21" i="50"/>
  <c r="D15" i="50" s="1"/>
  <c r="D15" i="49"/>
  <c r="D15" i="48"/>
  <c r="D21" i="46"/>
  <c r="D27" i="46"/>
  <c r="D15" i="45"/>
  <c r="D15" i="43"/>
  <c r="D18" i="41"/>
  <c r="V15" i="58"/>
  <c r="J15" i="57"/>
  <c r="AB15" i="57"/>
  <c r="AH15" i="57"/>
  <c r="Y15" i="57"/>
  <c r="AB15" i="56"/>
  <c r="J27" i="56"/>
  <c r="J18" i="56"/>
  <c r="AE15" i="54"/>
  <c r="J27" i="54"/>
  <c r="AB15" i="54"/>
  <c r="AB15" i="52"/>
  <c r="D15" i="52"/>
  <c r="Y15" i="52"/>
  <c r="J27" i="51"/>
  <c r="D15" i="51"/>
  <c r="J21" i="51"/>
  <c r="J24" i="51"/>
  <c r="AE15" i="51"/>
  <c r="J18" i="51"/>
  <c r="AE15" i="50"/>
  <c r="AH15" i="50"/>
  <c r="G15" i="49"/>
  <c r="AH15" i="49"/>
  <c r="AB15" i="48"/>
  <c r="J27" i="48"/>
  <c r="J24" i="48"/>
  <c r="Y15" i="48"/>
  <c r="J18" i="47"/>
  <c r="J24" i="47"/>
  <c r="D15" i="47"/>
  <c r="J27" i="47"/>
  <c r="J21" i="47"/>
  <c r="AH15" i="46"/>
  <c r="V15" i="46"/>
  <c r="Y15" i="45"/>
  <c r="AE15" i="44"/>
  <c r="AH15" i="44"/>
  <c r="D15" i="44"/>
  <c r="AB15" i="42"/>
  <c r="J18" i="42"/>
  <c r="D27" i="41"/>
  <c r="D24" i="41"/>
  <c r="D21" i="41"/>
  <c r="M15" i="41"/>
  <c r="P15" i="48" l="1"/>
  <c r="M15" i="52"/>
  <c r="M15" i="43"/>
  <c r="J15" i="58"/>
  <c r="J15" i="54"/>
  <c r="G15" i="52"/>
  <c r="J15" i="48"/>
  <c r="G15" i="46"/>
  <c r="G15" i="43"/>
  <c r="J15" i="42"/>
  <c r="G15" i="47"/>
  <c r="AH15" i="53"/>
  <c r="D15" i="53"/>
  <c r="AE15" i="53"/>
  <c r="S15" i="53"/>
  <c r="J15" i="51"/>
  <c r="D15" i="46"/>
  <c r="D15" i="41"/>
  <c r="J15" i="56"/>
  <c r="J15" i="47"/>
  <c r="C27" i="40" l="1"/>
  <c r="C24" i="40"/>
  <c r="C18" i="40"/>
  <c r="C16" i="40"/>
  <c r="C15" i="40" s="1"/>
  <c r="F24" i="40"/>
  <c r="F18" i="40"/>
  <c r="F16" i="40"/>
  <c r="I24" i="40"/>
  <c r="I18" i="40"/>
  <c r="I16" i="40"/>
  <c r="L27" i="40"/>
  <c r="L24" i="40"/>
  <c r="L18" i="40"/>
  <c r="L16" i="40"/>
  <c r="O16" i="40"/>
  <c r="O24" i="40"/>
  <c r="O18" i="40"/>
  <c r="R27" i="40"/>
  <c r="R24" i="40"/>
  <c r="R18" i="40"/>
  <c r="AD16" i="40"/>
  <c r="AA16" i="40"/>
  <c r="Y37" i="40"/>
  <c r="U16" i="40"/>
  <c r="X16" i="40"/>
  <c r="X18" i="40"/>
  <c r="X24" i="40"/>
  <c r="X27" i="40"/>
  <c r="U18" i="40"/>
  <c r="U24" i="40"/>
  <c r="U27" i="40"/>
  <c r="AK43" i="40"/>
  <c r="AH43" i="40"/>
  <c r="AE43" i="40"/>
  <c r="AB43" i="40"/>
  <c r="Y43" i="40"/>
  <c r="V43" i="40"/>
  <c r="S43" i="40"/>
  <c r="P43" i="40"/>
  <c r="M43" i="40"/>
  <c r="J43" i="40"/>
  <c r="G43" i="40"/>
  <c r="D43" i="40"/>
  <c r="AM39" i="40"/>
  <c r="Y39" i="40"/>
  <c r="AM38" i="40"/>
  <c r="AM37" i="40"/>
  <c r="AM36" i="40"/>
  <c r="Y36" i="40"/>
  <c r="AM35" i="40"/>
  <c r="AM34" i="40"/>
  <c r="AM33" i="40"/>
  <c r="Y33" i="40"/>
  <c r="AM32" i="40"/>
  <c r="Y32" i="40"/>
  <c r="Y31" i="40" s="1"/>
  <c r="AM31" i="40"/>
  <c r="AM30" i="40"/>
  <c r="Y29" i="40"/>
  <c r="AM28" i="40"/>
  <c r="Y28" i="40"/>
  <c r="AG27" i="40"/>
  <c r="AD27" i="40"/>
  <c r="AA27" i="40"/>
  <c r="Y26" i="40"/>
  <c r="Y25" i="40"/>
  <c r="AG24" i="40"/>
  <c r="AD24" i="40"/>
  <c r="AA24" i="40"/>
  <c r="AM23" i="40"/>
  <c r="Y23" i="40"/>
  <c r="Y21" i="40" s="1"/>
  <c r="AM22" i="40"/>
  <c r="Y22" i="40"/>
  <c r="AM21" i="40"/>
  <c r="Y20" i="40"/>
  <c r="Y19" i="40"/>
  <c r="AG18" i="40"/>
  <c r="AD18" i="40"/>
  <c r="AA18" i="40"/>
  <c r="Y17" i="40"/>
  <c r="Y16" i="40"/>
  <c r="R15" i="40" l="1"/>
  <c r="S17" i="40" s="1"/>
  <c r="S16" i="40" s="1"/>
  <c r="L15" i="40"/>
  <c r="I15" i="40"/>
  <c r="F15" i="40"/>
  <c r="G38" i="40" s="1"/>
  <c r="AM24" i="40"/>
  <c r="V40" i="40"/>
  <c r="V32" i="40"/>
  <c r="V31" i="40" s="1"/>
  <c r="V25" i="40"/>
  <c r="V23" i="40"/>
  <c r="V38" i="40"/>
  <c r="V28" i="40"/>
  <c r="V22" i="40"/>
  <c r="V33" i="40"/>
  <c r="V34" i="40"/>
  <c r="V20" i="40"/>
  <c r="V18" i="40" s="1"/>
  <c r="V17" i="40"/>
  <c r="V16" i="40" s="1"/>
  <c r="V36" i="40"/>
  <c r="V35" i="40"/>
  <c r="V30" i="40"/>
  <c r="V29" i="40"/>
  <c r="V26" i="40"/>
  <c r="V24" i="40" s="1"/>
  <c r="V19" i="40"/>
  <c r="P35" i="40"/>
  <c r="Y40" i="40"/>
  <c r="Y30" i="40"/>
  <c r="M28" i="40"/>
  <c r="AM27" i="40"/>
  <c r="Y34" i="40"/>
  <c r="AM16" i="40"/>
  <c r="Y38" i="40"/>
  <c r="AM18" i="40"/>
  <c r="D20" i="40"/>
  <c r="M35" i="40"/>
  <c r="M29" i="40"/>
  <c r="M32" i="40"/>
  <c r="M31" i="40" s="1"/>
  <c r="M26" i="40"/>
  <c r="M33" i="40"/>
  <c r="M38" i="40"/>
  <c r="M23" i="40"/>
  <c r="P23" i="40"/>
  <c r="P19" i="40"/>
  <c r="P20" i="40"/>
  <c r="P28" i="40"/>
  <c r="P29" i="40"/>
  <c r="P30" i="40"/>
  <c r="P17" i="40"/>
  <c r="P16" i="40" s="1"/>
  <c r="P38" i="40"/>
  <c r="P39" i="40"/>
  <c r="P36" i="40"/>
  <c r="P37" i="40"/>
  <c r="P25" i="40"/>
  <c r="P26" i="40"/>
  <c r="P32" i="40"/>
  <c r="P31" i="40" s="1"/>
  <c r="P34" i="40"/>
  <c r="S40" i="40"/>
  <c r="S32" i="40"/>
  <c r="S31" i="40" s="1"/>
  <c r="S19" i="40"/>
  <c r="S20" i="40"/>
  <c r="S22" i="40"/>
  <c r="S28" i="40"/>
  <c r="S33" i="40"/>
  <c r="S23" i="40"/>
  <c r="S25" i="40"/>
  <c r="S29" i="40"/>
  <c r="S34" i="40"/>
  <c r="S26" i="40"/>
  <c r="S30" i="40"/>
  <c r="S35" i="40"/>
  <c r="S36" i="40"/>
  <c r="S38" i="40"/>
  <c r="S37" i="40"/>
  <c r="S39" i="40"/>
  <c r="AB40" i="40"/>
  <c r="Y35" i="40"/>
  <c r="Y27" i="40"/>
  <c r="Y24" i="40"/>
  <c r="Y18" i="40"/>
  <c r="V37" i="40"/>
  <c r="V39" i="40"/>
  <c r="AE25" i="40"/>
  <c r="AH39" i="40"/>
  <c r="AH19" i="40"/>
  <c r="P24" i="40" l="1"/>
  <c r="G19" i="40"/>
  <c r="G28" i="40"/>
  <c r="G33" i="40"/>
  <c r="G30" i="40"/>
  <c r="G25" i="40"/>
  <c r="G34" i="40"/>
  <c r="M17" i="40"/>
  <c r="M16" i="40" s="1"/>
  <c r="M19" i="40"/>
  <c r="M20" i="40"/>
  <c r="V27" i="40"/>
  <c r="V15" i="40" s="1"/>
  <c r="J38" i="40"/>
  <c r="AM15" i="40"/>
  <c r="M30" i="40"/>
  <c r="M27" i="40" s="1"/>
  <c r="M36" i="40"/>
  <c r="V21" i="40"/>
  <c r="M25" i="40"/>
  <c r="M24" i="40" s="1"/>
  <c r="M22" i="40"/>
  <c r="M21" i="40" s="1"/>
  <c r="G22" i="40"/>
  <c r="M40" i="40"/>
  <c r="M39" i="40"/>
  <c r="G26" i="40"/>
  <c r="AH25" i="40"/>
  <c r="P33" i="40"/>
  <c r="P40" i="40"/>
  <c r="P22" i="40"/>
  <c r="P21" i="40" s="1"/>
  <c r="M34" i="40"/>
  <c r="M37" i="40"/>
  <c r="G40" i="40"/>
  <c r="D35" i="40"/>
  <c r="D40" i="40"/>
  <c r="D33" i="40"/>
  <c r="D22" i="40"/>
  <c r="D39" i="40"/>
  <c r="D29" i="40"/>
  <c r="D34" i="40"/>
  <c r="D23" i="40"/>
  <c r="D30" i="40"/>
  <c r="D36" i="40"/>
  <c r="D26" i="40"/>
  <c r="D32" i="40"/>
  <c r="D31" i="40" s="1"/>
  <c r="D25" i="40"/>
  <c r="D19" i="40"/>
  <c r="D18" i="40" s="1"/>
  <c r="D37" i="40"/>
  <c r="D38" i="40"/>
  <c r="D17" i="40"/>
  <c r="D16" i="40" s="1"/>
  <c r="D28" i="40"/>
  <c r="G35" i="40"/>
  <c r="G39" i="40"/>
  <c r="G23" i="40"/>
  <c r="G21" i="40" s="1"/>
  <c r="G17" i="40"/>
  <c r="G16" i="40" s="1"/>
  <c r="G29" i="40"/>
  <c r="G20" i="40"/>
  <c r="G37" i="40"/>
  <c r="G36" i="40"/>
  <c r="G32" i="40"/>
  <c r="G31" i="40" s="1"/>
  <c r="J20" i="40"/>
  <c r="J30" i="40"/>
  <c r="J37" i="40"/>
  <c r="J34" i="40"/>
  <c r="J40" i="40"/>
  <c r="J29" i="40"/>
  <c r="J25" i="40"/>
  <c r="J22" i="40"/>
  <c r="J36" i="40"/>
  <c r="J26" i="40"/>
  <c r="J19" i="40"/>
  <c r="J39" i="40"/>
  <c r="J32" i="40"/>
  <c r="J31" i="40" s="1"/>
  <c r="J28" i="40"/>
  <c r="J23" i="40"/>
  <c r="J17" i="40"/>
  <c r="J16" i="40" s="1"/>
  <c r="J33" i="40"/>
  <c r="J35" i="40"/>
  <c r="P18" i="40"/>
  <c r="P27" i="40"/>
  <c r="S24" i="40"/>
  <c r="S18" i="40"/>
  <c r="S27" i="40"/>
  <c r="S21" i="40"/>
  <c r="AB29" i="40"/>
  <c r="AB20" i="40"/>
  <c r="AB33" i="40"/>
  <c r="AB28" i="40"/>
  <c r="AB26" i="40"/>
  <c r="AB23" i="40"/>
  <c r="AB21" i="40" s="1"/>
  <c r="AB17" i="40"/>
  <c r="AB16" i="40" s="1"/>
  <c r="AB38" i="40"/>
  <c r="AB19" i="40"/>
  <c r="AB36" i="40"/>
  <c r="AB25" i="40"/>
  <c r="AB37" i="40"/>
  <c r="AB22" i="40"/>
  <c r="AB34" i="40"/>
  <c r="AB39" i="40"/>
  <c r="AB32" i="40"/>
  <c r="AB31" i="40" s="1"/>
  <c r="AB30" i="40"/>
  <c r="AB35" i="40"/>
  <c r="Y15" i="40"/>
  <c r="AE29" i="40"/>
  <c r="AE19" i="40"/>
  <c r="AE18" i="40" s="1"/>
  <c r="AE22" i="40"/>
  <c r="AE33" i="40"/>
  <c r="AE30" i="40"/>
  <c r="AE32" i="40"/>
  <c r="AE31" i="40" s="1"/>
  <c r="AE37" i="40"/>
  <c r="AE38" i="40"/>
  <c r="AE26" i="40"/>
  <c r="AE24" i="40" s="1"/>
  <c r="AE39" i="40"/>
  <c r="AE28" i="40"/>
  <c r="AE34" i="40"/>
  <c r="AE35" i="40"/>
  <c r="AE36" i="40"/>
  <c r="AE17" i="40"/>
  <c r="AE16" i="40" s="1"/>
  <c r="AE40" i="40"/>
  <c r="AE23" i="40"/>
  <c r="AE20" i="40"/>
  <c r="AH17" i="40"/>
  <c r="AH16" i="40" s="1"/>
  <c r="AH34" i="40"/>
  <c r="AH23" i="40"/>
  <c r="AH30" i="40"/>
  <c r="AH36" i="40"/>
  <c r="AH38" i="40"/>
  <c r="AH33" i="40"/>
  <c r="AH26" i="40"/>
  <c r="AH24" i="40" s="1"/>
  <c r="AH20" i="40"/>
  <c r="AH18" i="40" s="1"/>
  <c r="AH29" i="40"/>
  <c r="AH37" i="40"/>
  <c r="AH32" i="40"/>
  <c r="AH31" i="40" s="1"/>
  <c r="AH22" i="40"/>
  <c r="AH35" i="40"/>
  <c r="AH28" i="40"/>
  <c r="AH40" i="40"/>
  <c r="AK40" i="40"/>
  <c r="AK15" i="40" s="1"/>
  <c r="G24" i="40" l="1"/>
  <c r="G27" i="40"/>
  <c r="G18" i="40"/>
  <c r="G15" i="40" s="1"/>
  <c r="M18" i="40"/>
  <c r="M15" i="40" s="1"/>
  <c r="D21" i="40"/>
  <c r="D24" i="40"/>
  <c r="D15" i="40" s="1"/>
  <c r="D27" i="40"/>
  <c r="J21" i="40"/>
  <c r="J27" i="40"/>
  <c r="J18" i="40"/>
  <c r="J24" i="40"/>
  <c r="P15" i="40"/>
  <c r="S15" i="40"/>
  <c r="AB18" i="40"/>
  <c r="AB27" i="40"/>
  <c r="AB24" i="40"/>
  <c r="AB15" i="40" s="1"/>
  <c r="AE27" i="40"/>
  <c r="AE21" i="40"/>
  <c r="AE15" i="40" s="1"/>
  <c r="AH21" i="40"/>
  <c r="AH27" i="40"/>
  <c r="AH15" i="40" s="1"/>
  <c r="J15" i="40" l="1"/>
</calcChain>
</file>

<file path=xl/sharedStrings.xml><?xml version="1.0" encoding="utf-8"?>
<sst xmlns="http://schemas.openxmlformats.org/spreadsheetml/2006/main" count="2070" uniqueCount="84">
  <si>
    <t xml:space="preserve">Informační povinnost dle § 239 zákona č. 240/2013 Sb., </t>
  </si>
  <si>
    <t>o investičních společnostech a investičních fondech, v platném znění</t>
  </si>
  <si>
    <t>Zkrácený název fondu</t>
  </si>
  <si>
    <t>Raiffeisen fond dluhopisové stability</t>
  </si>
  <si>
    <t>ISIN</t>
  </si>
  <si>
    <t>CZ0008474293</t>
  </si>
  <si>
    <t>Forma fondu</t>
  </si>
  <si>
    <t>otevřený podílový fond</t>
  </si>
  <si>
    <t>Typ fondu</t>
  </si>
  <si>
    <t>standardní</t>
  </si>
  <si>
    <t>Měna</t>
  </si>
  <si>
    <t>CZK</t>
  </si>
  <si>
    <t>Měsíční informace fondu kolektivního investování dle § 239 odst. 1 písm. c)</t>
  </si>
  <si>
    <t>k datu</t>
  </si>
  <si>
    <t>Hodnota
(v tis. Kč)</t>
  </si>
  <si>
    <t>Podíl na celkových aktivech</t>
  </si>
  <si>
    <t>Aktiva celkem</t>
  </si>
  <si>
    <t>Státní bezkupónové dluhopisy a ostatní cenné papíry přijímané centrální bankou k refinancování</t>
  </si>
  <si>
    <t>Vydané vládními institucemi</t>
  </si>
  <si>
    <t>Pohledávky za bankami a družstevními záložnami</t>
  </si>
  <si>
    <t>Pohledávky za bankami a DZ - splatné na požádání</t>
  </si>
  <si>
    <t>Pohledávky za bankami a DZ - ostatní pohledávky</t>
  </si>
  <si>
    <t>Pohledávky za nebankovními subjekty</t>
  </si>
  <si>
    <t>Pohledávky za nebankovními subjekty - splatné na požádání</t>
  </si>
  <si>
    <t>Pohledávky za nebankovními subjekty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</si>
  <si>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</si>
  <si>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</si>
  <si>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</si>
  <si>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</si>
  <si>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</si>
  <si>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</si>
  <si>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</si>
  <si>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Účasti s podstatným vlivem</t>
  </si>
  <si>
    <t>Účasti s podstatním vlivem - v bankách</t>
  </si>
  <si>
    <t>Účasti s rozhodujícím vlivem</t>
  </si>
  <si>
    <t>Účasti s rozhodujícím vlivem - v bankách</t>
  </si>
  <si>
    <t>Dlouhodobý nehmotný majetek</t>
  </si>
  <si>
    <t>z toho zřizovací výdaje</t>
  </si>
  <si>
    <t>z toho goodwill</t>
  </si>
  <si>
    <t>Dlouhodobý hmotný majetek</t>
  </si>
  <si>
    <t>z toho pozemky a budovy pro provozní činnost</t>
  </si>
  <si>
    <t>Ostatní aktiva</t>
  </si>
  <si>
    <t xml:space="preserve">Měsíční informace fondu kolektivního investování dle § 239 odst. 1 písm b) </t>
  </si>
  <si>
    <t>za období 1. -</t>
  </si>
  <si>
    <t>Počet PL (ks)</t>
  </si>
  <si>
    <t>Hodnota PL (Kč)</t>
  </si>
  <si>
    <t>Vydané podílové listy</t>
  </si>
  <si>
    <t>Odkoupené podílové listy</t>
  </si>
  <si>
    <r>
      <rPr>
        <b/>
        <sz val="10"/>
        <rFont val="Amalia"/>
        <family val="2"/>
        <charset val="238"/>
      </rPr>
      <t>Raiffeisen investiční společnost a.s.</t>
    </r>
    <r>
      <rPr>
        <sz val="10"/>
        <rFont val="Amalia"/>
        <family val="2"/>
        <charset val="238"/>
      </rPr>
      <t>, Hvězdova 1716/2b, 140 78 Praha 4, IČO 29146739,
zapsaná v obchodním rejstříku vedeném Městským soudem v Praze, sp. zn. B 18837.</t>
    </r>
  </si>
  <si>
    <t xml:space="preserve">Raiffeisen realitní fond </t>
  </si>
  <si>
    <t>CZ0008475100</t>
  </si>
  <si>
    <t>speciální</t>
  </si>
  <si>
    <t>Raiffeisen fond dluhopisových trendů</t>
  </si>
  <si>
    <t>CZ0008474376</t>
  </si>
  <si>
    <t>Raiffeisen fond globálních trhů</t>
  </si>
  <si>
    <t>CZ0008474442</t>
  </si>
  <si>
    <t>FWR Strategy 75</t>
  </si>
  <si>
    <t>CZ0008474350</t>
  </si>
  <si>
    <t>Raiffeisen fond alternativní</t>
  </si>
  <si>
    <t>CZ0008474954</t>
  </si>
  <si>
    <t>Raiffeisen fond high-yield dluhopisů</t>
  </si>
  <si>
    <t>CZ0008474848</t>
  </si>
  <si>
    <t>CZ0008474871</t>
  </si>
  <si>
    <t>Raiffeisen strategie konzervativní</t>
  </si>
  <si>
    <t>CZ0008474400</t>
  </si>
  <si>
    <t>Raiffeisen fond udržitelného rozvoje</t>
  </si>
  <si>
    <t>Raiffeisen strategie progresivní</t>
  </si>
  <si>
    <t>CZ0008475027</t>
  </si>
  <si>
    <t>Raiffeisen fond amerických akcií</t>
  </si>
  <si>
    <t>CZ0008475175</t>
  </si>
  <si>
    <t>Raiffeisen fond evropských akcií</t>
  </si>
  <si>
    <t>CZ0008475266</t>
  </si>
  <si>
    <t>Raiffeisen fond emerging markets akcií</t>
  </si>
  <si>
    <t>CZ0008475274</t>
  </si>
  <si>
    <t>Raiffeisen strategie balancovaná</t>
  </si>
  <si>
    <t>CZ0008475506</t>
  </si>
  <si>
    <t>Raiffeisen květnový zajištěný fond</t>
  </si>
  <si>
    <t>CZ0008475860</t>
  </si>
  <si>
    <t xml:space="preserve">Raiffeisen zářijový zajištěný fond </t>
  </si>
  <si>
    <t>CZ0008475910</t>
  </si>
  <si>
    <t>Raiffeisen březnový zajištěný fond</t>
  </si>
  <si>
    <t>CZ0008476926</t>
  </si>
  <si>
    <t>Raiffeisen chráněný fond</t>
  </si>
  <si>
    <t>CZ0008477999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</si>
</sst>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/\ m/\ yy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malia"/>
      <family val="2"/>
      <charset val="238"/>
    </font>
    <font>
      <b/>
      <sz val="12"/>
      <name val="Amalia"/>
      <family val="2"/>
      <charset val="238"/>
    </font>
    <font>
      <b/>
      <sz val="10"/>
      <name val="Amalia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2" fillId="0" borderId="0"/>
  </cellStyleXfs>
  <cellXfs count="92">
    <xf numFmtId="0" fontId="0" fillId="0" borderId="0" xfId="0"/>
    <xf numFmtId="0" fontId="3" fillId="0" borderId="0" xfId="2" applyFont="1"/>
    <xf numFmtId="0" fontId="3" fillId="0" borderId="0" xfId="2" applyFont="1" applyAlignment="1" applyProtection="1">
      <alignment horizontal="centerContinuous"/>
      <protection hidden="1"/>
    </xf>
    <xf numFmtId="0" fontId="4" fillId="0" borderId="0" xfId="2" applyFont="1" applyAlignment="1" applyProtection="1">
      <alignment horizontal="left"/>
      <protection hidden="1"/>
    </xf>
    <xf numFmtId="0" fontId="3" fillId="0" borderId="0" xfId="2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left"/>
      <protection hidden="1"/>
    </xf>
    <xf numFmtId="0" fontId="3" fillId="0" borderId="0" xfId="2" applyFont="1" applyAlignment="1">
      <alignment horizontal="left"/>
    </xf>
    <xf numFmtId="0" fontId="3" fillId="0" borderId="0" xfId="2" applyFont="1" applyAlignment="1" applyProtection="1">
      <alignment horizontal="left" vertical="center"/>
      <protection hidden="1"/>
    </xf>
    <xf numFmtId="0" fontId="4" fillId="0" borderId="1" xfId="2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" fontId="5" fillId="0" borderId="1" xfId="0" applyNumberFormat="1" applyFont="1" applyBorder="1" applyAlignment="1" applyProtection="1">
      <alignment horizontal="left"/>
      <protection locked="0"/>
    </xf>
    <xf numFmtId="1" fontId="3" fillId="0" borderId="1" xfId="2" applyNumberFormat="1" applyFont="1" applyBorder="1" applyAlignment="1" applyProtection="1">
      <alignment horizontal="left"/>
      <protection locked="0"/>
    </xf>
    <xf numFmtId="4" fontId="3" fillId="0" borderId="1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 applyProtection="1">
      <alignment horizontal="left"/>
      <protection hidden="1"/>
    </xf>
    <xf numFmtId="164" fontId="3" fillId="0" borderId="0" xfId="2" applyNumberFormat="1" applyFont="1" applyBorder="1" applyAlignment="1" applyProtection="1">
      <alignment horizontal="left" vertical="center"/>
      <protection locked="0"/>
    </xf>
    <xf numFmtId="164" fontId="3" fillId="0" borderId="1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justify" vertical="top" wrapText="1"/>
    </xf>
    <xf numFmtId="0" fontId="3" fillId="0" borderId="0" xfId="2" applyFont="1" applyBorder="1" applyProtection="1">
      <protection hidden="1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left" vertical="center" wrapText="1"/>
    </xf>
    <xf numFmtId="0" fontId="3" fillId="0" borderId="0" xfId="2" applyFont="1" applyBorder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right" vertical="center" indent="1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 indent="1"/>
    </xf>
    <xf numFmtId="3" fontId="3" fillId="0" borderId="8" xfId="2" applyNumberFormat="1" applyFont="1" applyBorder="1" applyAlignment="1" applyProtection="1">
      <alignment horizontal="right" vertical="center" indent="1"/>
      <protection locked="0"/>
    </xf>
    <xf numFmtId="10" fontId="3" fillId="0" borderId="9" xfId="1" applyNumberFormat="1" applyFont="1" applyFill="1" applyBorder="1" applyAlignment="1" applyProtection="1">
      <alignment horizontal="right" vertical="center" indent="1"/>
      <protection locked="0"/>
    </xf>
    <xf numFmtId="0" fontId="3" fillId="0" borderId="0" xfId="2" applyFont="1" applyAlignment="1">
      <alignment horizontal="right" vertical="center" indent="1"/>
    </xf>
    <xf numFmtId="3" fontId="3" fillId="0" borderId="0" xfId="2" applyNumberFormat="1" applyFont="1" applyBorder="1" applyAlignment="1" applyProtection="1">
      <alignment horizontal="right" vertical="center"/>
      <protection locked="0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3" fontId="3" fillId="0" borderId="12" xfId="2" applyNumberFormat="1" applyFont="1" applyBorder="1" applyAlignment="1" applyProtection="1">
      <alignment horizontal="right" vertical="center" indent="1"/>
      <protection locked="0"/>
    </xf>
    <xf numFmtId="10" fontId="3" fillId="0" borderId="13" xfId="1" applyNumberFormat="1" applyFont="1" applyFill="1" applyBorder="1" applyAlignment="1" applyProtection="1">
      <alignment horizontal="right" vertical="center" indent="1"/>
      <protection locked="0"/>
    </xf>
    <xf numFmtId="0" fontId="3" fillId="0" borderId="10" xfId="2" applyFont="1" applyBorder="1" applyAlignment="1">
      <alignment horizontal="left" vertical="center" indent="1"/>
    </xf>
    <xf numFmtId="0" fontId="3" fillId="0" borderId="11" xfId="2" applyFont="1" applyBorder="1" applyAlignment="1">
      <alignment horizontal="left" vertical="center" indent="2"/>
    </xf>
    <xf numFmtId="10" fontId="3" fillId="0" borderId="13" xfId="1" applyNumberFormat="1" applyFont="1" applyFill="1" applyBorder="1" applyAlignment="1" applyProtection="1">
      <alignment horizontal="right" vertical="center" indent="1"/>
    </xf>
    <xf numFmtId="0" fontId="3" fillId="0" borderId="10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 indent="1"/>
    </xf>
    <xf numFmtId="3" fontId="3" fillId="0" borderId="14" xfId="2" applyNumberFormat="1" applyFont="1" applyBorder="1" applyAlignment="1" applyProtection="1">
      <alignment horizontal="right" vertical="center" indent="1"/>
      <protection locked="0"/>
    </xf>
    <xf numFmtId="3" fontId="3" fillId="0" borderId="15" xfId="2" applyNumberFormat="1" applyFont="1" applyBorder="1" applyAlignment="1" applyProtection="1">
      <alignment horizontal="right" vertical="center" indent="1"/>
      <protection locked="0"/>
    </xf>
    <xf numFmtId="3" fontId="3" fillId="0" borderId="16" xfId="2" applyNumberFormat="1" applyFont="1" applyBorder="1" applyAlignment="1" applyProtection="1">
      <alignment horizontal="right" vertical="center" indent="1"/>
      <protection locked="0"/>
    </xf>
    <xf numFmtId="0" fontId="3" fillId="0" borderId="17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 indent="1"/>
    </xf>
    <xf numFmtId="3" fontId="3" fillId="0" borderId="19" xfId="2" applyNumberFormat="1" applyFont="1" applyBorder="1" applyAlignment="1" applyProtection="1">
      <alignment horizontal="right" vertical="center" indent="1"/>
      <protection locked="0"/>
    </xf>
    <xf numFmtId="10" fontId="3" fillId="0" borderId="20" xfId="1" applyNumberFormat="1" applyFont="1" applyFill="1" applyBorder="1" applyAlignment="1" applyProtection="1">
      <alignment horizontal="right" vertical="center" indent="1"/>
    </xf>
    <xf numFmtId="0" fontId="3" fillId="0" borderId="0" xfId="2" applyFont="1" applyBorder="1" applyAlignment="1">
      <alignment horizontal="left" vertical="center" indent="1"/>
    </xf>
    <xf numFmtId="3" fontId="3" fillId="0" borderId="0" xfId="2" applyNumberFormat="1" applyFont="1" applyBorder="1" applyAlignment="1" applyProtection="1">
      <alignment horizontal="right" vertical="center" indent="1" shrinkToFit="1"/>
      <protection locked="0"/>
    </xf>
    <xf numFmtId="4" fontId="3" fillId="0" borderId="0" xfId="2" applyNumberFormat="1" applyFont="1" applyBorder="1" applyAlignment="1" applyProtection="1">
      <alignment horizontal="right" vertical="center" wrapText="1" indent="2"/>
      <protection locked="0"/>
    </xf>
    <xf numFmtId="3" fontId="3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3" fontId="3" fillId="0" borderId="0" xfId="2" applyNumberFormat="1" applyFont="1" applyBorder="1" applyAlignment="1" applyProtection="1">
      <alignment horizontal="right" vertical="center" indent="1"/>
      <protection locked="0"/>
    </xf>
    <xf numFmtId="0" fontId="5" fillId="0" borderId="0" xfId="2" applyFont="1" applyBorder="1" applyAlignment="1">
      <alignment horizontal="right"/>
    </xf>
    <xf numFmtId="165" fontId="5" fillId="0" borderId="0" xfId="2" applyNumberFormat="1" applyFont="1" applyBorder="1" applyAlignment="1">
      <alignment horizontal="left"/>
    </xf>
    <xf numFmtId="3" fontId="3" fillId="0" borderId="0" xfId="2" applyNumberFormat="1" applyFont="1" applyBorder="1" applyAlignment="1" applyProtection="1">
      <alignment vertical="center" shrinkToFit="1"/>
      <protection locked="0"/>
    </xf>
    <xf numFmtId="3" fontId="3" fillId="0" borderId="4" xfId="2" applyNumberFormat="1" applyFont="1" applyBorder="1" applyAlignment="1" applyProtection="1">
      <alignment horizontal="center" vertical="center" shrinkToFit="1"/>
      <protection locked="0"/>
    </xf>
    <xf numFmtId="3" fontId="3" fillId="0" borderId="5" xfId="2" applyNumberFormat="1" applyFont="1" applyBorder="1" applyAlignment="1" applyProtection="1">
      <alignment horizontal="center" vertical="center" shrinkToFit="1"/>
      <protection locked="0"/>
    </xf>
    <xf numFmtId="0" fontId="3" fillId="0" borderId="0" xfId="2" applyFont="1" applyBorder="1" applyAlignment="1">
      <alignment horizontal="center"/>
    </xf>
    <xf numFmtId="3" fontId="3" fillId="0" borderId="21" xfId="2" applyNumberFormat="1" applyFont="1" applyBorder="1" applyAlignment="1" applyProtection="1">
      <alignment horizontal="left" vertical="center" shrinkToFit="1"/>
      <protection locked="0"/>
    </xf>
    <xf numFmtId="3" fontId="3" fillId="0" borderId="22" xfId="2" applyNumberFormat="1" applyFont="1" applyBorder="1" applyAlignment="1">
      <alignment horizontal="right" vertical="center"/>
    </xf>
    <xf numFmtId="3" fontId="3" fillId="0" borderId="23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12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vertical="center"/>
    </xf>
    <xf numFmtId="3" fontId="3" fillId="0" borderId="24" xfId="2" applyNumberFormat="1" applyFont="1" applyBorder="1" applyAlignment="1">
      <alignment horizontal="left" vertical="center"/>
    </xf>
    <xf numFmtId="3" fontId="3" fillId="0" borderId="25" xfId="2" applyNumberFormat="1" applyFont="1" applyBorder="1" applyAlignment="1" applyProtection="1">
      <alignment horizontal="right" vertical="center" shrinkToFit="1"/>
      <protection locked="0"/>
    </xf>
    <xf numFmtId="3" fontId="3" fillId="0" borderId="20" xfId="2" applyNumberFormat="1" applyFont="1" applyBorder="1" applyAlignment="1">
      <alignment horizontal="right" vertical="center"/>
    </xf>
    <xf numFmtId="3" fontId="3" fillId="0" borderId="19" xfId="2" applyNumberFormat="1" applyFont="1" applyBorder="1" applyAlignment="1" applyProtection="1">
      <alignment horizontal="right" vertical="center" shrinkToFit="1"/>
      <protection locked="0"/>
    </xf>
    <xf numFmtId="3" fontId="5" fillId="0" borderId="0" xfId="2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Border="1" applyAlignment="1">
      <alignment horizontal="center" vertical="center"/>
    </xf>
    <xf numFmtId="3" fontId="3" fillId="0" borderId="0" xfId="2" applyNumberFormat="1" applyFont="1" applyAlignment="1">
      <alignment vertical="center"/>
    </xf>
    <xf numFmtId="3" fontId="5" fillId="0" borderId="0" xfId="2" applyNumberFormat="1" applyFont="1" applyBorder="1" applyAlignment="1" applyProtection="1">
      <alignment horizontal="center" vertical="center" shrinkToFit="1"/>
      <protection locked="0"/>
    </xf>
    <xf numFmtId="3" fontId="5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right" vertical="center" indent="1"/>
    </xf>
    <xf numFmtId="0" fontId="3" fillId="0" borderId="0" xfId="3" applyFont="1" applyAlignment="1">
      <alignment wrapText="1"/>
    </xf>
    <xf numFmtId="0" fontId="6" fillId="0" borderId="0" xfId="0" applyFont="1"/>
    <xf numFmtId="0" fontId="5" fillId="0" borderId="0" xfId="2" applyFont="1" applyAlignment="1" applyProtection="1">
      <alignment horizontal="centerContinuous"/>
      <protection hidden="1"/>
    </xf>
    <xf numFmtId="1" fontId="3" fillId="0" borderId="1" xfId="2" applyNumberFormat="1" applyFont="1" applyFill="1" applyBorder="1" applyAlignment="1" applyProtection="1">
      <alignment horizontal="left"/>
      <protection locked="0"/>
    </xf>
    <xf numFmtId="0" fontId="4" fillId="0" borderId="1" xfId="2" applyFont="1" applyFill="1" applyBorder="1" applyAlignment="1" applyProtection="1">
      <alignment horizontal="left" vertical="center"/>
      <protection hidden="1"/>
    </xf>
    <xf numFmtId="1" fontId="5" fillId="0" borderId="1" xfId="0" applyNumberFormat="1" applyFont="1" applyFill="1" applyBorder="1" applyAlignment="1" applyProtection="1">
      <alignment horizontal="left"/>
      <protection locked="0"/>
    </xf>
    <xf numFmtId="4" fontId="3" fillId="0" borderId="1" xfId="2" applyNumberFormat="1" applyFont="1" applyFill="1" applyBorder="1" applyAlignment="1" applyProtection="1">
      <alignment horizontal="left" vertical="center"/>
      <protection locked="0"/>
    </xf>
    <xf numFmtId="164" fontId="3" fillId="0" borderId="1" xfId="2" applyNumberFormat="1" applyFont="1" applyFill="1" applyBorder="1" applyAlignment="1" applyProtection="1">
      <alignment horizontal="left" vertical="center"/>
      <protection locked="0"/>
    </xf>
    <xf numFmtId="10" fontId="3" fillId="0" borderId="14" xfId="2" applyNumberFormat="1" applyFont="1" applyBorder="1" applyAlignment="1" applyProtection="1">
      <alignment horizontal="right" vertical="center" indent="1"/>
      <protection locked="0"/>
    </xf>
    <xf numFmtId="0" fontId="3" fillId="0" borderId="0" xfId="3" applyFont="1" applyAlignment="1">
      <alignment horizontal="left" wrapText="1"/>
    </xf>
  </cellXfs>
  <cellStyles count="4">
    <cellStyle name="Normal" xfId="0" builtinId="0"/>
    <cellStyle name="Normal 2" xfId="2" xr:uid="{49E38E0F-F080-4709-AF8B-13AF8869A2FA}"/>
    <cellStyle name="normální_Denni 2" xfId="3" xr:uid="{33470B95-E29D-419B-AE7C-ACBFDC1FD50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1333CF08-FFA2-4B1F-B0BA-71E96705B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7951EEED-9044-4038-B065-130CA10DD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5088DA66-ADFC-466D-946C-5363B7703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E58C457-8481-4CB5-B0C0-4ED481613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BAEBE2C-9EC1-48BE-AEF9-45EFE81E4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224267E-DBA6-4718-B26D-896EB2BD9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881192B0-AE6A-4B3B-A7C7-FD16C8221C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C37F6909-8D34-4D73-895D-8519C6C9D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213D7B6-3DEB-48CA-83F2-0CB69B65C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A9127D1-719D-4E03-8EA1-ABEA4B083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6F0659A-7FB4-4331-BE32-BEE34B974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781FA4AC-F6F7-4F0B-AED7-9E0778E77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399291FC-410C-4A04-A9B0-67FF583EF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17609E4-F596-4D81-A448-591C9EFA3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B6891E1-4BE0-4F95-B276-45EFBB457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E5DA3CFE-C2F6-4F41-9736-FA81EEE1E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53CB41C-554D-42BE-9CFD-39B523FE4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B04290E-9B91-4E2D-94BF-4D18D2807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95ED-5C85-44FC-8A5A-09108BE4EF4D}">
  <sheetPr filterMode="1"/>
  <dimension ref="A1:AN49"/>
  <sheetViews>
    <sheetView zoomScale="90" zoomScaleNormal="90" workbookViewId="0">
      <pane xSplit="2" ySplit="11" topLeftCell="Q12" activePane="bottomRight" state="frozen"/>
      <selection activeCell="B44" sqref="B44"/>
      <selection pane="topRight" activeCell="B44" sqref="B44"/>
      <selection pane="bottomLeft" activeCell="B44" sqref="B44"/>
      <selection pane="bottomRight" activeCell="B44" sqref="B44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8258063</v>
      </c>
      <c r="D15" s="32">
        <f>+D18+D24+D27+D40+D21+D33+D31+D35+D38+D16</f>
        <v>1</v>
      </c>
      <c r="E15" s="28"/>
      <c r="F15" s="31">
        <f>F16+F18+F24+F40+F27</f>
        <v>8309896</v>
      </c>
      <c r="G15" s="32">
        <f>+G18+G24+G27+G40+G21+G33+G31+G35+G38+G16</f>
        <v>1</v>
      </c>
      <c r="H15" s="33"/>
      <c r="I15" s="31">
        <f>I16+I18+I24+I27+I40</f>
        <v>8311533</v>
      </c>
      <c r="J15" s="32">
        <f>+J18+J24+J27+J40+J21+J33+J31+J35+J38+J16</f>
        <v>0.99999999999999989</v>
      </c>
      <c r="K15" s="33"/>
      <c r="L15" s="31">
        <f>L18+L24+L27+L40</f>
        <v>8217301</v>
      </c>
      <c r="M15" s="32">
        <f>+M18+M24+M27+M40+M21+M33+M31+M35+M38+M16</f>
        <v>0.99999999999999989</v>
      </c>
      <c r="N15" s="33"/>
      <c r="O15" s="31">
        <f>O18+O16+O24+O27+O40</f>
        <v>8182911</v>
      </c>
      <c r="P15" s="32">
        <f>+P18+P24+P27+P40+P21+P33+P31+P35+P38+P16</f>
        <v>1</v>
      </c>
      <c r="Q15" s="33"/>
      <c r="R15" s="31">
        <f>R18+R24+R27+R16+R40</f>
        <v>8264826</v>
      </c>
      <c r="S15" s="32">
        <f>+S18+S24+S27+S40+S21+S33+S31+S35+S38+S16</f>
        <v>0.99999999999999989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496882</v>
      </c>
      <c r="D18" s="38">
        <f>+D19+D20</f>
        <v>6.0169315734210312E-2</v>
      </c>
      <c r="E18" s="28"/>
      <c r="F18" s="44">
        <f>F19+F20</f>
        <v>519059</v>
      </c>
      <c r="G18" s="38">
        <f>+G19+G20</f>
        <v>6.2462755249885198E-2</v>
      </c>
      <c r="H18" s="33"/>
      <c r="I18" s="44">
        <f>I19+I20</f>
        <v>505822</v>
      </c>
      <c r="J18" s="38">
        <f>+J19+J20</f>
        <v>6.0857846560917223E-2</v>
      </c>
      <c r="K18" s="33"/>
      <c r="L18" s="44">
        <f>L19+L20</f>
        <v>416183</v>
      </c>
      <c r="M18" s="38">
        <f>+M19+M20</f>
        <v>5.0647165048475162E-2</v>
      </c>
      <c r="N18" s="33"/>
      <c r="O18" s="44">
        <f>O19+O20</f>
        <v>502021</v>
      </c>
      <c r="P18" s="38">
        <f>+P19+P20</f>
        <v>6.1349927916850136E-2</v>
      </c>
      <c r="Q18" s="33"/>
      <c r="R18" s="44">
        <f>R19+R20</f>
        <v>527487</v>
      </c>
      <c r="S18" s="38">
        <f>+S19+S20</f>
        <v>6.3823122229070522E-2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137459</v>
      </c>
      <c r="D19" s="41">
        <f>C19/C$15</f>
        <v>1.6645428837246699E-2</v>
      </c>
      <c r="E19" s="28"/>
      <c r="F19" s="44">
        <v>142476</v>
      </c>
      <c r="G19" s="41">
        <f>F19/F$15</f>
        <v>1.7145340928454461E-2</v>
      </c>
      <c r="H19" s="33"/>
      <c r="I19" s="44">
        <v>78119</v>
      </c>
      <c r="J19" s="41">
        <f>I19/I$15</f>
        <v>9.398867814156546E-3</v>
      </c>
      <c r="K19" s="33"/>
      <c r="L19" s="44">
        <v>87562</v>
      </c>
      <c r="M19" s="41">
        <f>L19/L$15</f>
        <v>1.0655810222845676E-2</v>
      </c>
      <c r="N19" s="33"/>
      <c r="O19" s="44">
        <v>146337</v>
      </c>
      <c r="P19" s="41">
        <f>O19/O$15</f>
        <v>1.7883244727945839E-2</v>
      </c>
      <c r="Q19" s="33"/>
      <c r="R19" s="44">
        <v>177205</v>
      </c>
      <c r="S19" s="41">
        <f>R19/R$15</f>
        <v>2.1440862759845157E-2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359423</v>
      </c>
      <c r="D20" s="41">
        <f>C20/C$15</f>
        <v>4.3523886896963612E-2</v>
      </c>
      <c r="E20" s="28"/>
      <c r="F20" s="44">
        <v>376583</v>
      </c>
      <c r="G20" s="41">
        <f>F20/F$15</f>
        <v>4.5317414321430737E-2</v>
      </c>
      <c r="H20" s="33"/>
      <c r="I20" s="44">
        <v>427703</v>
      </c>
      <c r="J20" s="41">
        <f>I20/I$15</f>
        <v>5.1458978746760677E-2</v>
      </c>
      <c r="K20" s="33"/>
      <c r="L20" s="44">
        <v>328621</v>
      </c>
      <c r="M20" s="41">
        <f>L20/L$15</f>
        <v>3.9991354825629488E-2</v>
      </c>
      <c r="N20" s="33"/>
      <c r="O20" s="44">
        <v>355684</v>
      </c>
      <c r="P20" s="41">
        <f>O20/O$15</f>
        <v>4.3466683188904294E-2</v>
      </c>
      <c r="Q20" s="33"/>
      <c r="R20" s="44">
        <v>350282</v>
      </c>
      <c r="S20" s="41">
        <f>R20/R$15</f>
        <v>4.2382259469225365E-2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7310376</v>
      </c>
      <c r="D24" s="38">
        <f>+D25+D26</f>
        <v>0.88524100627471602</v>
      </c>
      <c r="E24" s="28"/>
      <c r="F24" s="44">
        <f>F25+F26</f>
        <v>7335816</v>
      </c>
      <c r="G24" s="38">
        <f>+G25+G26</f>
        <v>0.88278072312818356</v>
      </c>
      <c r="H24" s="33"/>
      <c r="I24" s="44">
        <f>I25+I26</f>
        <v>7348165</v>
      </c>
      <c r="J24" s="38">
        <f>+J25+J26</f>
        <v>0.88409262166197256</v>
      </c>
      <c r="K24" s="33"/>
      <c r="L24" s="44">
        <f>L25+L26</f>
        <v>7351051</v>
      </c>
      <c r="M24" s="38">
        <f>+M25+M26</f>
        <v>0.89458217485278924</v>
      </c>
      <c r="N24" s="33"/>
      <c r="O24" s="44">
        <f>O25+O26</f>
        <v>7237922</v>
      </c>
      <c r="P24" s="38">
        <f>+P25+P26</f>
        <v>0.88451676915464439</v>
      </c>
      <c r="Q24" s="33"/>
      <c r="R24" s="44">
        <f>R25+R26</f>
        <v>7284152</v>
      </c>
      <c r="S24" s="38">
        <f>+S25+S26</f>
        <v>0.88134366047149681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6872369</v>
      </c>
      <c r="D25" s="41">
        <f>C25/C$15</f>
        <v>0.83220108638066825</v>
      </c>
      <c r="E25" s="28"/>
      <c r="F25" s="44">
        <v>6894001</v>
      </c>
      <c r="G25" s="41">
        <f>F25/F$15</f>
        <v>0.82961339107011689</v>
      </c>
      <c r="H25" s="33"/>
      <c r="I25" s="44">
        <v>6904639</v>
      </c>
      <c r="J25" s="41">
        <f>I25/I$15</f>
        <v>0.83072990265454039</v>
      </c>
      <c r="K25" s="33"/>
      <c r="L25" s="44">
        <v>6908524</v>
      </c>
      <c r="M25" s="41">
        <f>L25/L$15</f>
        <v>0.84072909097524839</v>
      </c>
      <c r="N25" s="33"/>
      <c r="O25" s="44">
        <v>6794649</v>
      </c>
      <c r="P25" s="41">
        <f>O25/O$15</f>
        <v>0.83034619342676463</v>
      </c>
      <c r="Q25" s="33"/>
      <c r="R25" s="44">
        <v>6820875</v>
      </c>
      <c r="S25" s="41">
        <f>R25/R$15</f>
        <v>0.8252896068229385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438007</v>
      </c>
      <c r="D26" s="41">
        <f>C26/C$15</f>
        <v>5.3039919894047792E-2</v>
      </c>
      <c r="E26" s="28"/>
      <c r="F26" s="44">
        <v>441815</v>
      </c>
      <c r="G26" s="41">
        <f>F26/F$15</f>
        <v>5.3167332058066674E-2</v>
      </c>
      <c r="H26" s="33"/>
      <c r="I26" s="44">
        <v>443526</v>
      </c>
      <c r="J26" s="41">
        <f>I26/I$15</f>
        <v>5.3362719007432204E-2</v>
      </c>
      <c r="K26" s="33"/>
      <c r="L26" s="44">
        <v>442527</v>
      </c>
      <c r="M26" s="41">
        <f>L26/L$15</f>
        <v>5.3853083877540814E-2</v>
      </c>
      <c r="N26" s="33"/>
      <c r="O26" s="44">
        <v>443273</v>
      </c>
      <c r="P26" s="41">
        <f>O26/O$15</f>
        <v>5.4170575727879727E-2</v>
      </c>
      <c r="Q26" s="33"/>
      <c r="R26" s="44">
        <v>463277</v>
      </c>
      <c r="S26" s="41">
        <f>R26/R$15</f>
        <v>5.6054053648558359E-2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450637</v>
      </c>
      <c r="D27" s="38">
        <f>+D28+D29+D30</f>
        <v>5.4569334237338708E-2</v>
      </c>
      <c r="E27" s="28"/>
      <c r="F27" s="44">
        <f>F29</f>
        <v>454784</v>
      </c>
      <c r="G27" s="38">
        <f>+G28+G29+G30</f>
        <v>5.4728001409403919E-2</v>
      </c>
      <c r="H27" s="33"/>
      <c r="I27" s="44">
        <f>I29</f>
        <v>457161</v>
      </c>
      <c r="J27" s="38">
        <f>+J28+J29+J30</f>
        <v>5.5003210599055552E-2</v>
      </c>
      <c r="K27" s="33"/>
      <c r="L27" s="44">
        <f>L29</f>
        <v>449128</v>
      </c>
      <c r="M27" s="38">
        <f>+M28+M29+M30</f>
        <v>5.4656389001692889E-2</v>
      </c>
      <c r="N27" s="33"/>
      <c r="O27" s="44">
        <f>O29</f>
        <v>440548</v>
      </c>
      <c r="P27" s="38">
        <f>+P28+P29+P30</f>
        <v>5.3837564651503605E-2</v>
      </c>
      <c r="Q27" s="33"/>
      <c r="R27" s="44">
        <f>R29</f>
        <v>452125</v>
      </c>
      <c r="S27" s="38">
        <f>+S28+S29+S30</f>
        <v>5.4704720946333295E-2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450637</v>
      </c>
      <c r="D29" s="41">
        <f>C29/C$15</f>
        <v>5.4569334237338708E-2</v>
      </c>
      <c r="E29" s="28"/>
      <c r="F29" s="44">
        <v>454784</v>
      </c>
      <c r="G29" s="41">
        <f>F29/F$15</f>
        <v>5.4728001409403919E-2</v>
      </c>
      <c r="H29" s="33"/>
      <c r="I29" s="44">
        <v>457161</v>
      </c>
      <c r="J29" s="41">
        <f>I29/I$15</f>
        <v>5.5003210599055552E-2</v>
      </c>
      <c r="K29" s="33"/>
      <c r="L29" s="44">
        <v>449128</v>
      </c>
      <c r="M29" s="41">
        <f>L29/L$15</f>
        <v>5.4656389001692889E-2</v>
      </c>
      <c r="N29" s="33"/>
      <c r="O29" s="44">
        <v>440548</v>
      </c>
      <c r="P29" s="41">
        <f>O29/O$15</f>
        <v>5.3837564651503605E-2</v>
      </c>
      <c r="Q29" s="33"/>
      <c r="R29" s="44">
        <v>452125</v>
      </c>
      <c r="S29" s="41">
        <f>R29/R$15</f>
        <v>5.4704720946333295E-2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168</v>
      </c>
      <c r="D40" s="50">
        <f t="shared" si="2"/>
        <v>2.0343753734986038E-5</v>
      </c>
      <c r="E40" s="28"/>
      <c r="F40" s="49">
        <v>237</v>
      </c>
      <c r="G40" s="50">
        <f t="shared" si="3"/>
        <v>2.8520212527328863E-5</v>
      </c>
      <c r="H40" s="33"/>
      <c r="I40" s="49">
        <v>385</v>
      </c>
      <c r="J40" s="50">
        <f t="shared" si="4"/>
        <v>4.6321178054638056E-5</v>
      </c>
      <c r="K40" s="33"/>
      <c r="L40" s="49">
        <v>939</v>
      </c>
      <c r="M40" s="50">
        <f t="shared" si="5"/>
        <v>1.1427109704269078E-4</v>
      </c>
      <c r="N40" s="33"/>
      <c r="O40" s="49">
        <v>2420</v>
      </c>
      <c r="P40" s="50">
        <f t="shared" si="6"/>
        <v>2.9573827700191287E-4</v>
      </c>
      <c r="Q40" s="33"/>
      <c r="R40" s="49">
        <v>1062</v>
      </c>
      <c r="S40" s="50">
        <f t="shared" si="7"/>
        <v>1.284963530992667E-4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51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225748289</v>
      </c>
      <c r="D45" s="65">
        <v>240992295</v>
      </c>
      <c r="E45" s="66"/>
      <c r="F45" s="67">
        <v>152861466</v>
      </c>
      <c r="G45" s="65">
        <v>164205685</v>
      </c>
      <c r="H45" s="66"/>
      <c r="I45" s="67">
        <v>134998556</v>
      </c>
      <c r="J45" s="65">
        <v>145442942</v>
      </c>
      <c r="K45" s="68"/>
      <c r="L45" s="67">
        <v>124068442</v>
      </c>
      <c r="M45" s="65">
        <v>133638510</v>
      </c>
      <c r="N45" s="68"/>
      <c r="O45" s="67">
        <v>115096065</v>
      </c>
      <c r="P45" s="65">
        <v>124263046</v>
      </c>
      <c r="Q45" s="68"/>
      <c r="R45" s="67">
        <v>198263437</v>
      </c>
      <c r="S45" s="65">
        <v>214578070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137635802</v>
      </c>
      <c r="D46" s="73">
        <v>147001078</v>
      </c>
      <c r="E46" s="68"/>
      <c r="F46" s="74">
        <v>145274520</v>
      </c>
      <c r="G46" s="73">
        <v>156090814</v>
      </c>
      <c r="H46" s="75"/>
      <c r="I46" s="74">
        <v>143635009</v>
      </c>
      <c r="J46" s="73">
        <v>154744110</v>
      </c>
      <c r="K46" s="68"/>
      <c r="L46" s="74">
        <v>204663179</v>
      </c>
      <c r="M46" s="73">
        <v>220501523</v>
      </c>
      <c r="N46" s="68"/>
      <c r="O46" s="74">
        <v>155159812</v>
      </c>
      <c r="P46" s="73">
        <v>167478974</v>
      </c>
      <c r="Q46" s="68"/>
      <c r="R46" s="74">
        <v>147834443</v>
      </c>
      <c r="S46" s="73">
        <v>160028999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13B-1804-46F7-B2F0-A4E21ABF508B}">
  <sheetPr filterMode="1"/>
  <dimension ref="A1:AN49"/>
  <sheetViews>
    <sheetView zoomScale="90" zoomScaleNormal="90" workbookViewId="0">
      <pane xSplit="2" ySplit="11" topLeftCell="Q12" activePane="bottomRight" state="frozen"/>
      <selection activeCell="B48" sqref="B48"/>
      <selection pane="topRight" activeCell="B48" sqref="B48"/>
      <selection pane="bottomLeft" activeCell="B48" sqref="B48"/>
      <selection pane="bottomRight" activeCell="B48" sqref="B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1641617</v>
      </c>
      <c r="D15" s="32">
        <f>+D18+D24+D27+D40+D21+D33+D31+D35+D38+D16</f>
        <v>1</v>
      </c>
      <c r="E15" s="28"/>
      <c r="F15" s="31">
        <f>F16+F18+F24+F27+F40</f>
        <v>1756402</v>
      </c>
      <c r="G15" s="32">
        <f>+G18+G24+G27+G40+G21+G33+G31+G35+G38+G16</f>
        <v>1</v>
      </c>
      <c r="H15" s="33"/>
      <c r="I15" s="31">
        <f>I16+I18+I24+I27+I40</f>
        <v>1854498</v>
      </c>
      <c r="J15" s="32">
        <f>+J18+J24+J27+J40+J21+J33+J31+J35+J38+J16</f>
        <v>1</v>
      </c>
      <c r="K15" s="33"/>
      <c r="L15" s="31">
        <f>L18+L24+L27+L40</f>
        <v>1827585</v>
      </c>
      <c r="M15" s="32">
        <f>+M18+M24+M27+M40+M21+M33+M31+M35+M38+M16</f>
        <v>1</v>
      </c>
      <c r="N15" s="33"/>
      <c r="O15" s="31">
        <f>O18+O16+O24+O27+O40</f>
        <v>1894165</v>
      </c>
      <c r="P15" s="32">
        <f>+P18+P24+P27+P40+P21+P33+P31+P35+P38+P16</f>
        <v>1</v>
      </c>
      <c r="Q15" s="33"/>
      <c r="R15" s="31">
        <f>R18+R24+R27+R16+R40</f>
        <v>2047613</v>
      </c>
      <c r="S15" s="32">
        <f>+S18+S24+S27+S40+S21+S33+S31+S35+S38+S16</f>
        <v>0.99999999999999989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86158</v>
      </c>
      <c r="D18" s="38">
        <f>+D19+D20</f>
        <v>5.2483618286116675E-2</v>
      </c>
      <c r="E18" s="28"/>
      <c r="F18" s="44">
        <f>F19+F20</f>
        <v>109919</v>
      </c>
      <c r="G18" s="38">
        <f>+G19+G20</f>
        <v>6.2581914618635145E-2</v>
      </c>
      <c r="H18" s="33"/>
      <c r="I18" s="44">
        <f>I19+I20</f>
        <v>112039</v>
      </c>
      <c r="J18" s="38">
        <f>+J19+J20</f>
        <v>6.0414732180892078E-2</v>
      </c>
      <c r="K18" s="33"/>
      <c r="L18" s="44">
        <f>L19+L20</f>
        <v>111191</v>
      </c>
      <c r="M18" s="38">
        <f>+M19+M20</f>
        <v>6.0840398668187801E-2</v>
      </c>
      <c r="N18" s="33"/>
      <c r="O18" s="44">
        <f>O19+O20</f>
        <v>83034</v>
      </c>
      <c r="P18" s="38">
        <f>+P19+P20</f>
        <v>4.3836730168702306E-2</v>
      </c>
      <c r="Q18" s="33"/>
      <c r="R18" s="44">
        <f>R19+R20</f>
        <v>84400</v>
      </c>
      <c r="S18" s="38">
        <f>+S19+S20</f>
        <v>4.1218726390191897E-2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71028</v>
      </c>
      <c r="D19" s="41">
        <f>C19/C$15</f>
        <v>4.3267095796400742E-2</v>
      </c>
      <c r="E19" s="28"/>
      <c r="F19" s="44">
        <v>79639</v>
      </c>
      <c r="G19" s="41">
        <f>F19/F$15</f>
        <v>4.5342125549845652E-2</v>
      </c>
      <c r="H19" s="33"/>
      <c r="I19" s="44">
        <v>89009</v>
      </c>
      <c r="J19" s="41">
        <f>I19/I$15</f>
        <v>4.7996277159641047E-2</v>
      </c>
      <c r="K19" s="33"/>
      <c r="L19" s="44">
        <v>88161</v>
      </c>
      <c r="M19" s="41">
        <f>L19/L$15</f>
        <v>4.8239069591838407E-2</v>
      </c>
      <c r="N19" s="33"/>
      <c r="O19" s="44">
        <v>83034</v>
      </c>
      <c r="P19" s="41">
        <f>O19/O$15</f>
        <v>4.3836730168702306E-2</v>
      </c>
      <c r="Q19" s="33"/>
      <c r="R19" s="44">
        <v>81100</v>
      </c>
      <c r="S19" s="41">
        <f>R19/R$15</f>
        <v>3.9607093723276809E-2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15130</v>
      </c>
      <c r="D20" s="41">
        <f>C20/C$15</f>
        <v>9.2165224897159323E-3</v>
      </c>
      <c r="E20" s="28"/>
      <c r="F20" s="44">
        <v>30280</v>
      </c>
      <c r="G20" s="41">
        <f>F20/F$15</f>
        <v>1.723978906878949E-2</v>
      </c>
      <c r="H20" s="33"/>
      <c r="I20" s="44">
        <v>23030</v>
      </c>
      <c r="J20" s="41">
        <f>I20/I$15</f>
        <v>1.2418455021251034E-2</v>
      </c>
      <c r="K20" s="33"/>
      <c r="L20" s="44">
        <v>23030</v>
      </c>
      <c r="M20" s="41">
        <f>L20/L$15</f>
        <v>1.260132907634939E-2</v>
      </c>
      <c r="N20" s="33"/>
      <c r="O20" s="44">
        <v>0</v>
      </c>
      <c r="P20" s="41">
        <f>O20/O$15</f>
        <v>0</v>
      </c>
      <c r="Q20" s="33"/>
      <c r="R20" s="44">
        <v>3300</v>
      </c>
      <c r="S20" s="41">
        <f>R20/R$15</f>
        <v>1.6116326669150861E-3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1550163</v>
      </c>
      <c r="D27" s="38">
        <f>+D28+D29+D30</f>
        <v>0.9442902942647402</v>
      </c>
      <c r="E27" s="28"/>
      <c r="F27" s="44">
        <f>F29</f>
        <v>1643651</v>
      </c>
      <c r="G27" s="38">
        <f>+G28+G29+G30</f>
        <v>0.93580569823992454</v>
      </c>
      <c r="H27" s="33"/>
      <c r="I27" s="44">
        <f>I29</f>
        <v>1737561</v>
      </c>
      <c r="J27" s="38">
        <f>+J28+J29+J30</f>
        <v>0.93694412180546971</v>
      </c>
      <c r="K27" s="33"/>
      <c r="L27" s="44">
        <f>L29</f>
        <v>1709459</v>
      </c>
      <c r="M27" s="38">
        <f>+M28+M29+M30</f>
        <v>0.93536497618441827</v>
      </c>
      <c r="N27" s="33"/>
      <c r="O27" s="44">
        <f>O29</f>
        <v>1796483</v>
      </c>
      <c r="P27" s="38">
        <f>+P28+P29+P30</f>
        <v>0.94843004701279987</v>
      </c>
      <c r="Q27" s="33"/>
      <c r="R27" s="44">
        <f>R29</f>
        <v>1954752</v>
      </c>
      <c r="S27" s="38">
        <f>+S28+S29+S30</f>
        <v>0.95464914512654486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1550163</v>
      </c>
      <c r="D29" s="41">
        <f>C29/C$15</f>
        <v>0.9442902942647402</v>
      </c>
      <c r="E29" s="28"/>
      <c r="F29" s="44">
        <v>1643651</v>
      </c>
      <c r="G29" s="41">
        <f>F29/F$15</f>
        <v>0.93580569823992454</v>
      </c>
      <c r="H29" s="33"/>
      <c r="I29" s="44">
        <v>1737561</v>
      </c>
      <c r="J29" s="41">
        <f>I29/I$15</f>
        <v>0.93694412180546971</v>
      </c>
      <c r="K29" s="33"/>
      <c r="L29" s="44">
        <v>1709459</v>
      </c>
      <c r="M29" s="41">
        <f>L29/L$15</f>
        <v>0.93536497618441827</v>
      </c>
      <c r="N29" s="33"/>
      <c r="O29" s="44">
        <v>1796483</v>
      </c>
      <c r="P29" s="41">
        <f>O29/O$15</f>
        <v>0.94843004701279987</v>
      </c>
      <c r="Q29" s="33"/>
      <c r="R29" s="44">
        <v>1954752</v>
      </c>
      <c r="S29" s="41">
        <f>R29/R$15</f>
        <v>0.95464914512654486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5296</v>
      </c>
      <c r="D40" s="50">
        <f t="shared" si="2"/>
        <v>3.2260874491431314E-3</v>
      </c>
      <c r="E40" s="28"/>
      <c r="F40" s="49">
        <v>2832</v>
      </c>
      <c r="G40" s="50">
        <f t="shared" si="3"/>
        <v>1.6123871414402853E-3</v>
      </c>
      <c r="H40" s="33"/>
      <c r="I40" s="49">
        <v>4898</v>
      </c>
      <c r="J40" s="50">
        <f t="shared" si="4"/>
        <v>2.6411460136381922E-3</v>
      </c>
      <c r="K40" s="33"/>
      <c r="L40" s="49">
        <v>6935</v>
      </c>
      <c r="M40" s="50">
        <f t="shared" si="5"/>
        <v>3.7946251473939653E-3</v>
      </c>
      <c r="N40" s="33"/>
      <c r="O40" s="49">
        <v>14648</v>
      </c>
      <c r="P40" s="50">
        <f t="shared" si="6"/>
        <v>7.7332228184978603E-3</v>
      </c>
      <c r="Q40" s="33"/>
      <c r="R40" s="49">
        <v>8461</v>
      </c>
      <c r="S40" s="50">
        <f t="shared" si="7"/>
        <v>4.1321284832631948E-3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28503353</v>
      </c>
      <c r="D45" s="65">
        <v>51029872</v>
      </c>
      <c r="E45" s="66"/>
      <c r="F45" s="67">
        <v>52291761</v>
      </c>
      <c r="G45" s="65">
        <v>97881656</v>
      </c>
      <c r="H45" s="66"/>
      <c r="I45" s="67">
        <v>33177770</v>
      </c>
      <c r="J45" s="65">
        <v>63481744</v>
      </c>
      <c r="K45" s="68"/>
      <c r="L45" s="67">
        <v>30537715</v>
      </c>
      <c r="M45" s="65">
        <v>58569612</v>
      </c>
      <c r="N45" s="68"/>
      <c r="O45" s="67">
        <v>50115365</v>
      </c>
      <c r="P45" s="65">
        <v>96255013</v>
      </c>
      <c r="Q45" s="68"/>
      <c r="R45" s="67">
        <v>39160660</v>
      </c>
      <c r="S45" s="65">
        <v>77025011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14248129</v>
      </c>
      <c r="D46" s="73">
        <v>25386400</v>
      </c>
      <c r="E46" s="68"/>
      <c r="F46" s="74">
        <v>8786002</v>
      </c>
      <c r="G46" s="73">
        <v>16473371</v>
      </c>
      <c r="H46" s="75"/>
      <c r="I46" s="74">
        <v>12964166</v>
      </c>
      <c r="J46" s="73">
        <v>24785036</v>
      </c>
      <c r="K46" s="68"/>
      <c r="L46" s="74">
        <v>11090325</v>
      </c>
      <c r="M46" s="73">
        <v>21246014</v>
      </c>
      <c r="N46" s="68"/>
      <c r="O46" s="74">
        <v>14499104</v>
      </c>
      <c r="P46" s="73">
        <v>27692389</v>
      </c>
      <c r="Q46" s="68"/>
      <c r="R46" s="74">
        <v>9988981</v>
      </c>
      <c r="S46" s="73">
        <v>19639425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B19A-434B-4680-8B71-C1965E6700C9}">
  <sheetPr filterMode="1"/>
  <dimension ref="A1:AN49"/>
  <sheetViews>
    <sheetView zoomScale="90" zoomScaleNormal="90" workbookViewId="0">
      <pane xSplit="2" ySplit="11" topLeftCell="Q12" activePane="bottomRight" state="frozen"/>
      <selection activeCell="B48" sqref="B48"/>
      <selection pane="topRight" activeCell="B48" sqref="B48"/>
      <selection pane="bottomLeft" activeCell="B48" sqref="B48"/>
      <selection pane="bottomRight" activeCell="B48" sqref="B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265158</v>
      </c>
      <c r="D15" s="32">
        <f>+D18+D24+D27+D40+D21+D33+D31+D35+D38+D16</f>
        <v>1</v>
      </c>
      <c r="E15" s="28"/>
      <c r="F15" s="31">
        <f>F16+F18+F24+F27+F40</f>
        <v>276011</v>
      </c>
      <c r="G15" s="32">
        <f>+G18+G24+G27+G40+G21+G33+G31+G35+G38+G16</f>
        <v>1</v>
      </c>
      <c r="H15" s="33"/>
      <c r="I15" s="31">
        <f>I16+I18+I24+I27+I40</f>
        <v>281485</v>
      </c>
      <c r="J15" s="32">
        <f>+J18+J24+J27+J40+J21+J33+J31+J35+J38+J16</f>
        <v>1</v>
      </c>
      <c r="K15" s="33"/>
      <c r="L15" s="31">
        <f>L18+L24+L27+L40</f>
        <v>278595</v>
      </c>
      <c r="M15" s="32">
        <f>+M18+M24+M27+M40+M21+M33+M31+M35+M38+M16</f>
        <v>1</v>
      </c>
      <c r="N15" s="33"/>
      <c r="O15" s="31">
        <f>O18+O16+O24+O27+O40</f>
        <v>279758</v>
      </c>
      <c r="P15" s="32">
        <f>+P18+P24+P27+P40+P21+P33+P31+P35+P38+P16</f>
        <v>1</v>
      </c>
      <c r="Q15" s="33"/>
      <c r="R15" s="31">
        <f>R18+R24+R27+R16+R40</f>
        <v>282878</v>
      </c>
      <c r="S15" s="32">
        <f>+S18+S24+S27+S40+S21+S33+S31+S35+S38+S16</f>
        <v>0.99999999999999989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8422</v>
      </c>
      <c r="D18" s="38">
        <f>+D19+D20</f>
        <v>3.1762194616040247E-2</v>
      </c>
      <c r="E18" s="28"/>
      <c r="F18" s="44">
        <f>F19+F20</f>
        <v>14026</v>
      </c>
      <c r="G18" s="38">
        <f>+G19+G20</f>
        <v>5.0816815271855109E-2</v>
      </c>
      <c r="H18" s="33"/>
      <c r="I18" s="44">
        <f>I19+I20</f>
        <v>13560</v>
      </c>
      <c r="J18" s="38">
        <f>+J19+J20</f>
        <v>4.8173082047000729E-2</v>
      </c>
      <c r="K18" s="33"/>
      <c r="L18" s="44">
        <f>L19+L20</f>
        <v>15613</v>
      </c>
      <c r="M18" s="38">
        <f>+M19+M20</f>
        <v>5.6041924657657172E-2</v>
      </c>
      <c r="N18" s="33"/>
      <c r="O18" s="44">
        <f>O19+O20</f>
        <v>13558</v>
      </c>
      <c r="P18" s="38">
        <f>+P19+P20</f>
        <v>4.8463314722009737E-2</v>
      </c>
      <c r="Q18" s="33"/>
      <c r="R18" s="44">
        <f>R19+R20</f>
        <v>14632</v>
      </c>
      <c r="S18" s="38">
        <f>+S19+S20</f>
        <v>5.1725478828328821E-2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8422</v>
      </c>
      <c r="D19" s="41">
        <f>C19/C$15</f>
        <v>3.1762194616040247E-2</v>
      </c>
      <c r="E19" s="28"/>
      <c r="F19" s="44">
        <v>14026</v>
      </c>
      <c r="G19" s="41">
        <f>F19/F$15</f>
        <v>5.0816815271855109E-2</v>
      </c>
      <c r="H19" s="33"/>
      <c r="I19" s="44">
        <v>13560</v>
      </c>
      <c r="J19" s="41">
        <f>I19/I$15</f>
        <v>4.8173082047000729E-2</v>
      </c>
      <c r="K19" s="33"/>
      <c r="L19" s="44">
        <v>15613</v>
      </c>
      <c r="M19" s="41">
        <f>L19/L$15</f>
        <v>5.6041924657657172E-2</v>
      </c>
      <c r="N19" s="33"/>
      <c r="O19" s="44">
        <v>13558</v>
      </c>
      <c r="P19" s="41">
        <f>O19/O$15</f>
        <v>4.8463314722009737E-2</v>
      </c>
      <c r="Q19" s="33"/>
      <c r="R19" s="44">
        <v>14632</v>
      </c>
      <c r="S19" s="41">
        <f>R19/R$15</f>
        <v>5.1725478828328821E-2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>
        <f>R20/R$15</f>
        <v>0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255942</v>
      </c>
      <c r="D27" s="38">
        <f>+D28+D29+D30</f>
        <v>0.96524336433371805</v>
      </c>
      <c r="E27" s="28"/>
      <c r="F27" s="44">
        <f>F29</f>
        <v>261359</v>
      </c>
      <c r="G27" s="90">
        <f>G29</f>
        <v>0.94691515917843849</v>
      </c>
      <c r="H27" s="44">
        <f t="shared" ref="H27" si="2">H29</f>
        <v>0</v>
      </c>
      <c r="I27" s="44">
        <f>I29</f>
        <v>267121</v>
      </c>
      <c r="J27" s="38">
        <f>+J28+J29+J30</f>
        <v>0.94897063786702662</v>
      </c>
      <c r="K27" s="33"/>
      <c r="L27" s="44">
        <f>L29</f>
        <v>262594</v>
      </c>
      <c r="M27" s="38">
        <f>+M28+M29+M30</f>
        <v>0.9425653726735943</v>
      </c>
      <c r="N27" s="33"/>
      <c r="O27" s="44">
        <f>O29</f>
        <v>264491</v>
      </c>
      <c r="P27" s="38">
        <f>+P28+P29+P30</f>
        <v>0.94542783405657749</v>
      </c>
      <c r="Q27" s="33"/>
      <c r="R27" s="44">
        <f>R29</f>
        <v>267496</v>
      </c>
      <c r="S27" s="38">
        <f>+S28+S29+S30</f>
        <v>0.94562320152150392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255942</v>
      </c>
      <c r="D29" s="41">
        <f>C29/C$15</f>
        <v>0.96524336433371805</v>
      </c>
      <c r="E29" s="28"/>
      <c r="F29" s="44">
        <v>261359</v>
      </c>
      <c r="G29" s="41">
        <f>F29/F$15</f>
        <v>0.94691515917843849</v>
      </c>
      <c r="H29" s="33"/>
      <c r="I29" s="44">
        <v>267121</v>
      </c>
      <c r="J29" s="41">
        <f>I29/I$15</f>
        <v>0.94897063786702662</v>
      </c>
      <c r="K29" s="33"/>
      <c r="L29" s="44">
        <v>262594</v>
      </c>
      <c r="M29" s="41">
        <f>L29/L$15</f>
        <v>0.9425653726735943</v>
      </c>
      <c r="N29" s="33"/>
      <c r="O29" s="44">
        <v>264491</v>
      </c>
      <c r="P29" s="41">
        <f>O29/O$15</f>
        <v>0.94542783405657749</v>
      </c>
      <c r="Q29" s="33"/>
      <c r="R29" s="44">
        <v>267496</v>
      </c>
      <c r="S29" s="41">
        <f>R29/R$15</f>
        <v>0.94562320152150392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3">C32/C$15</f>
        <v>0</v>
      </c>
      <c r="E32" s="28"/>
      <c r="F32" s="45"/>
      <c r="G32" s="41">
        <f t="shared" ref="G32:G40" si="4">F32/F$15</f>
        <v>0</v>
      </c>
      <c r="H32" s="33"/>
      <c r="I32" s="45"/>
      <c r="J32" s="41">
        <f t="shared" ref="J32:J40" si="5">I32/I$15</f>
        <v>0</v>
      </c>
      <c r="K32" s="33"/>
      <c r="L32" s="45"/>
      <c r="M32" s="41">
        <f t="shared" ref="M32:M40" si="6">L32/L$15</f>
        <v>0</v>
      </c>
      <c r="N32" s="33"/>
      <c r="O32" s="45"/>
      <c r="P32" s="41">
        <f t="shared" ref="P32:P40" si="7">O32/O$15</f>
        <v>0</v>
      </c>
      <c r="Q32" s="33"/>
      <c r="R32" s="45"/>
      <c r="S32" s="41">
        <f t="shared" ref="S32:S40" si="8">R32/R$15</f>
        <v>0</v>
      </c>
      <c r="T32" s="33"/>
      <c r="U32" s="45"/>
      <c r="V32" s="41" t="e">
        <f t="shared" ref="V32:V40" si="9">U32/U$15</f>
        <v>#DIV/0!</v>
      </c>
      <c r="W32" s="33"/>
      <c r="X32" s="45"/>
      <c r="Y32" s="41" t="e">
        <f t="shared" ref="Y32:Y40" si="10">X32/X$15</f>
        <v>#DIV/0!</v>
      </c>
      <c r="Z32" s="33"/>
      <c r="AA32" s="45"/>
      <c r="AB32" s="41" t="e">
        <f t="shared" ref="AB32:AB40" si="11">AA32/AA$15</f>
        <v>#DIV/0!</v>
      </c>
      <c r="AC32" s="33"/>
      <c r="AD32" s="45"/>
      <c r="AE32" s="41" t="e">
        <f t="shared" ref="AE32:AE40" si="12">AD32/AD$15</f>
        <v>#DIV/0!</v>
      </c>
      <c r="AF32" s="33"/>
      <c r="AG32" s="45"/>
      <c r="AH32" s="41" t="e">
        <f t="shared" ref="AH32:AH40" si="13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3"/>
        <v>0</v>
      </c>
      <c r="E33" s="28"/>
      <c r="F33" s="44"/>
      <c r="G33" s="41">
        <f t="shared" si="4"/>
        <v>0</v>
      </c>
      <c r="H33" s="33"/>
      <c r="I33" s="44"/>
      <c r="J33" s="41">
        <f t="shared" si="5"/>
        <v>0</v>
      </c>
      <c r="K33" s="33"/>
      <c r="L33" s="44"/>
      <c r="M33" s="41">
        <f t="shared" si="6"/>
        <v>0</v>
      </c>
      <c r="N33" s="33"/>
      <c r="O33" s="44"/>
      <c r="P33" s="41">
        <f t="shared" si="7"/>
        <v>0</v>
      </c>
      <c r="Q33" s="33"/>
      <c r="R33" s="44"/>
      <c r="S33" s="41">
        <f t="shared" si="8"/>
        <v>0</v>
      </c>
      <c r="T33" s="33"/>
      <c r="U33" s="44"/>
      <c r="V33" s="41" t="e">
        <f t="shared" si="9"/>
        <v>#DIV/0!</v>
      </c>
      <c r="W33" s="33"/>
      <c r="X33" s="44"/>
      <c r="Y33" s="41" t="e">
        <f t="shared" si="10"/>
        <v>#DIV/0!</v>
      </c>
      <c r="Z33" s="33"/>
      <c r="AA33" s="44"/>
      <c r="AB33" s="41" t="e">
        <f t="shared" si="11"/>
        <v>#DIV/0!</v>
      </c>
      <c r="AC33" s="33"/>
      <c r="AD33" s="44"/>
      <c r="AE33" s="41" t="e">
        <f t="shared" si="12"/>
        <v>#DIV/0!</v>
      </c>
      <c r="AF33" s="33"/>
      <c r="AG33" s="44"/>
      <c r="AH33" s="41" t="e">
        <f t="shared" si="13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3"/>
        <v>0</v>
      </c>
      <c r="E34" s="28"/>
      <c r="F34" s="46"/>
      <c r="G34" s="41">
        <f t="shared" si="4"/>
        <v>0</v>
      </c>
      <c r="H34" s="33"/>
      <c r="I34" s="46"/>
      <c r="J34" s="41">
        <f t="shared" si="5"/>
        <v>0</v>
      </c>
      <c r="K34" s="33"/>
      <c r="L34" s="46"/>
      <c r="M34" s="41">
        <f t="shared" si="6"/>
        <v>0</v>
      </c>
      <c r="N34" s="33"/>
      <c r="O34" s="46"/>
      <c r="P34" s="41">
        <f t="shared" si="7"/>
        <v>0</v>
      </c>
      <c r="Q34" s="33"/>
      <c r="R34" s="46"/>
      <c r="S34" s="41">
        <f t="shared" si="8"/>
        <v>0</v>
      </c>
      <c r="T34" s="33"/>
      <c r="U34" s="46"/>
      <c r="V34" s="41" t="e">
        <f t="shared" si="9"/>
        <v>#DIV/0!</v>
      </c>
      <c r="W34" s="33"/>
      <c r="X34" s="46"/>
      <c r="Y34" s="41" t="e">
        <f t="shared" si="10"/>
        <v>#DIV/0!</v>
      </c>
      <c r="Z34" s="33"/>
      <c r="AA34" s="46"/>
      <c r="AB34" s="41" t="e">
        <f t="shared" si="11"/>
        <v>#DIV/0!</v>
      </c>
      <c r="AC34" s="33"/>
      <c r="AD34" s="46"/>
      <c r="AE34" s="41" t="e">
        <f t="shared" si="12"/>
        <v>#DIV/0!</v>
      </c>
      <c r="AF34" s="33"/>
      <c r="AG34" s="46"/>
      <c r="AH34" s="41" t="e">
        <f t="shared" si="13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3"/>
        <v>0</v>
      </c>
      <c r="E35" s="28"/>
      <c r="F35" s="45"/>
      <c r="G35" s="41">
        <f t="shared" si="4"/>
        <v>0</v>
      </c>
      <c r="H35" s="33"/>
      <c r="I35" s="45"/>
      <c r="J35" s="41">
        <f t="shared" si="5"/>
        <v>0</v>
      </c>
      <c r="K35" s="33"/>
      <c r="L35" s="45"/>
      <c r="M35" s="41">
        <f t="shared" si="6"/>
        <v>0</v>
      </c>
      <c r="N35" s="33"/>
      <c r="O35" s="45"/>
      <c r="P35" s="41">
        <f t="shared" si="7"/>
        <v>0</v>
      </c>
      <c r="Q35" s="33"/>
      <c r="R35" s="45"/>
      <c r="S35" s="41">
        <f t="shared" si="8"/>
        <v>0</v>
      </c>
      <c r="T35" s="33"/>
      <c r="U35" s="45"/>
      <c r="V35" s="41" t="e">
        <f t="shared" si="9"/>
        <v>#DIV/0!</v>
      </c>
      <c r="W35" s="33"/>
      <c r="X35" s="45"/>
      <c r="Y35" s="41" t="e">
        <f t="shared" si="10"/>
        <v>#DIV/0!</v>
      </c>
      <c r="Z35" s="33"/>
      <c r="AA35" s="45"/>
      <c r="AB35" s="41" t="e">
        <f t="shared" si="11"/>
        <v>#DIV/0!</v>
      </c>
      <c r="AC35" s="33"/>
      <c r="AD35" s="45"/>
      <c r="AE35" s="41" t="e">
        <f t="shared" si="12"/>
        <v>#DIV/0!</v>
      </c>
      <c r="AF35" s="33"/>
      <c r="AG35" s="45"/>
      <c r="AH35" s="41" t="e">
        <f t="shared" si="13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3"/>
        <v>0</v>
      </c>
      <c r="E36" s="28"/>
      <c r="F36" s="45"/>
      <c r="G36" s="41">
        <f t="shared" si="4"/>
        <v>0</v>
      </c>
      <c r="H36" s="33"/>
      <c r="I36" s="45"/>
      <c r="J36" s="41">
        <f t="shared" si="5"/>
        <v>0</v>
      </c>
      <c r="K36" s="33"/>
      <c r="L36" s="45"/>
      <c r="M36" s="41">
        <f t="shared" si="6"/>
        <v>0</v>
      </c>
      <c r="N36" s="33"/>
      <c r="O36" s="45"/>
      <c r="P36" s="41">
        <f t="shared" si="7"/>
        <v>0</v>
      </c>
      <c r="Q36" s="33"/>
      <c r="R36" s="45"/>
      <c r="S36" s="41">
        <f t="shared" si="8"/>
        <v>0</v>
      </c>
      <c r="T36" s="33"/>
      <c r="U36" s="45"/>
      <c r="V36" s="41" t="e">
        <f t="shared" si="9"/>
        <v>#DIV/0!</v>
      </c>
      <c r="W36" s="33"/>
      <c r="X36" s="45"/>
      <c r="Y36" s="41" t="e">
        <f t="shared" si="10"/>
        <v>#DIV/0!</v>
      </c>
      <c r="Z36" s="33"/>
      <c r="AA36" s="45"/>
      <c r="AB36" s="41" t="e">
        <f t="shared" si="11"/>
        <v>#DIV/0!</v>
      </c>
      <c r="AC36" s="33"/>
      <c r="AD36" s="45"/>
      <c r="AE36" s="41" t="e">
        <f t="shared" si="12"/>
        <v>#DIV/0!</v>
      </c>
      <c r="AF36" s="33"/>
      <c r="AG36" s="45"/>
      <c r="AH36" s="41" t="e">
        <f t="shared" si="13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3"/>
        <v>0</v>
      </c>
      <c r="E37" s="28"/>
      <c r="F37" s="45"/>
      <c r="G37" s="41">
        <f t="shared" si="4"/>
        <v>0</v>
      </c>
      <c r="H37" s="33"/>
      <c r="I37" s="45"/>
      <c r="J37" s="41">
        <f t="shared" si="5"/>
        <v>0</v>
      </c>
      <c r="K37" s="33"/>
      <c r="L37" s="45"/>
      <c r="M37" s="41">
        <f t="shared" si="6"/>
        <v>0</v>
      </c>
      <c r="N37" s="33"/>
      <c r="O37" s="45"/>
      <c r="P37" s="41">
        <f t="shared" si="7"/>
        <v>0</v>
      </c>
      <c r="Q37" s="33"/>
      <c r="R37" s="45"/>
      <c r="S37" s="41">
        <f t="shared" si="8"/>
        <v>0</v>
      </c>
      <c r="T37" s="33"/>
      <c r="U37" s="45"/>
      <c r="V37" s="41" t="e">
        <f t="shared" si="9"/>
        <v>#DIV/0!</v>
      </c>
      <c r="W37" s="33"/>
      <c r="X37" s="45"/>
      <c r="Y37" s="41" t="e">
        <f t="shared" si="10"/>
        <v>#DIV/0!</v>
      </c>
      <c r="Z37" s="33"/>
      <c r="AA37" s="45"/>
      <c r="AB37" s="41" t="e">
        <f t="shared" si="11"/>
        <v>#DIV/0!</v>
      </c>
      <c r="AC37" s="33"/>
      <c r="AD37" s="45"/>
      <c r="AE37" s="41" t="e">
        <f t="shared" si="12"/>
        <v>#DIV/0!</v>
      </c>
      <c r="AF37" s="33"/>
      <c r="AG37" s="45"/>
      <c r="AH37" s="41" t="e">
        <f t="shared" si="13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3"/>
        <v>0</v>
      </c>
      <c r="E38" s="28"/>
      <c r="F38" s="45"/>
      <c r="G38" s="41">
        <f t="shared" si="4"/>
        <v>0</v>
      </c>
      <c r="H38" s="33"/>
      <c r="I38" s="45"/>
      <c r="J38" s="41">
        <f t="shared" si="5"/>
        <v>0</v>
      </c>
      <c r="K38" s="33"/>
      <c r="L38" s="45"/>
      <c r="M38" s="41">
        <f t="shared" si="6"/>
        <v>0</v>
      </c>
      <c r="N38" s="33"/>
      <c r="O38" s="45"/>
      <c r="P38" s="41">
        <f t="shared" si="7"/>
        <v>0</v>
      </c>
      <c r="Q38" s="33"/>
      <c r="R38" s="45"/>
      <c r="S38" s="41">
        <f t="shared" si="8"/>
        <v>0</v>
      </c>
      <c r="T38" s="33"/>
      <c r="U38" s="45"/>
      <c r="V38" s="41" t="e">
        <f t="shared" si="9"/>
        <v>#DIV/0!</v>
      </c>
      <c r="W38" s="33"/>
      <c r="X38" s="45"/>
      <c r="Y38" s="41" t="e">
        <f t="shared" si="10"/>
        <v>#DIV/0!</v>
      </c>
      <c r="Z38" s="33"/>
      <c r="AA38" s="45"/>
      <c r="AB38" s="41" t="e">
        <f t="shared" si="11"/>
        <v>#DIV/0!</v>
      </c>
      <c r="AC38" s="33"/>
      <c r="AD38" s="45"/>
      <c r="AE38" s="41" t="e">
        <f t="shared" si="12"/>
        <v>#DIV/0!</v>
      </c>
      <c r="AF38" s="33"/>
      <c r="AG38" s="45"/>
      <c r="AH38" s="41" t="e">
        <f t="shared" si="13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3"/>
        <v>0</v>
      </c>
      <c r="E39" s="28"/>
      <c r="F39" s="45"/>
      <c r="G39" s="41">
        <f t="shared" si="4"/>
        <v>0</v>
      </c>
      <c r="H39" s="33"/>
      <c r="I39" s="45"/>
      <c r="J39" s="41">
        <f t="shared" si="5"/>
        <v>0</v>
      </c>
      <c r="K39" s="33"/>
      <c r="L39" s="45"/>
      <c r="M39" s="41">
        <f t="shared" si="6"/>
        <v>0</v>
      </c>
      <c r="N39" s="33"/>
      <c r="O39" s="45"/>
      <c r="P39" s="41">
        <f t="shared" si="7"/>
        <v>0</v>
      </c>
      <c r="Q39" s="33"/>
      <c r="R39" s="45"/>
      <c r="S39" s="41">
        <f t="shared" si="8"/>
        <v>0</v>
      </c>
      <c r="T39" s="33"/>
      <c r="U39" s="45"/>
      <c r="V39" s="41" t="e">
        <f t="shared" si="9"/>
        <v>#DIV/0!</v>
      </c>
      <c r="W39" s="33"/>
      <c r="X39" s="45"/>
      <c r="Y39" s="41" t="e">
        <f t="shared" si="10"/>
        <v>#DIV/0!</v>
      </c>
      <c r="Z39" s="33"/>
      <c r="AA39" s="45"/>
      <c r="AB39" s="41" t="e">
        <f t="shared" si="11"/>
        <v>#DIV/0!</v>
      </c>
      <c r="AC39" s="33"/>
      <c r="AD39" s="45"/>
      <c r="AE39" s="41" t="e">
        <f t="shared" si="12"/>
        <v>#DIV/0!</v>
      </c>
      <c r="AF39" s="33"/>
      <c r="AG39" s="45"/>
      <c r="AH39" s="41" t="e">
        <f t="shared" si="13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794</v>
      </c>
      <c r="D40" s="50">
        <f t="shared" si="3"/>
        <v>2.9944410502417427E-3</v>
      </c>
      <c r="E40" s="28"/>
      <c r="F40" s="49">
        <v>626</v>
      </c>
      <c r="G40" s="50">
        <f t="shared" si="4"/>
        <v>2.2680255497063524E-3</v>
      </c>
      <c r="H40" s="33"/>
      <c r="I40" s="49">
        <v>804</v>
      </c>
      <c r="J40" s="50">
        <f t="shared" si="5"/>
        <v>2.8562800859726093E-3</v>
      </c>
      <c r="K40" s="33"/>
      <c r="L40" s="49">
        <v>388</v>
      </c>
      <c r="M40" s="50">
        <f t="shared" si="6"/>
        <v>1.3927026687485418E-3</v>
      </c>
      <c r="N40" s="33"/>
      <c r="O40" s="49">
        <v>1709</v>
      </c>
      <c r="P40" s="50">
        <f t="shared" si="7"/>
        <v>6.1088512214127928E-3</v>
      </c>
      <c r="Q40" s="33"/>
      <c r="R40" s="49">
        <v>750</v>
      </c>
      <c r="S40" s="50">
        <f t="shared" si="8"/>
        <v>2.6513196501672101E-3</v>
      </c>
      <c r="T40" s="33"/>
      <c r="U40" s="49">
        <v>0</v>
      </c>
      <c r="V40" s="50" t="e">
        <f t="shared" si="9"/>
        <v>#DIV/0!</v>
      </c>
      <c r="W40" s="33"/>
      <c r="X40" s="49">
        <v>0</v>
      </c>
      <c r="Y40" s="50" t="e">
        <f t="shared" si="10"/>
        <v>#DIV/0!</v>
      </c>
      <c r="Z40" s="33"/>
      <c r="AA40" s="49">
        <v>0</v>
      </c>
      <c r="AB40" s="50" t="e">
        <f t="shared" si="11"/>
        <v>#DIV/0!</v>
      </c>
      <c r="AC40" s="33"/>
      <c r="AD40" s="49">
        <v>0</v>
      </c>
      <c r="AE40" s="50" t="e">
        <f t="shared" si="12"/>
        <v>#DIV/0!</v>
      </c>
      <c r="AF40" s="33"/>
      <c r="AG40" s="49">
        <v>0</v>
      </c>
      <c r="AH40" s="50" t="e">
        <f t="shared" si="13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4270686</v>
      </c>
      <c r="D45" s="65">
        <v>4181697</v>
      </c>
      <c r="E45" s="66"/>
      <c r="F45" s="67">
        <v>8041674</v>
      </c>
      <c r="G45" s="65">
        <v>8053731</v>
      </c>
      <c r="H45" s="66"/>
      <c r="I45" s="67">
        <v>4188719</v>
      </c>
      <c r="J45" s="65">
        <v>4318522</v>
      </c>
      <c r="K45" s="68"/>
      <c r="L45" s="67">
        <v>4751403</v>
      </c>
      <c r="M45" s="65">
        <v>4859078</v>
      </c>
      <c r="N45" s="68"/>
      <c r="O45" s="67">
        <v>3838433</v>
      </c>
      <c r="P45" s="65">
        <v>4033863</v>
      </c>
      <c r="Q45" s="68"/>
      <c r="R45" s="67">
        <v>5358630</v>
      </c>
      <c r="S45" s="65">
        <v>5663048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7180842</v>
      </c>
      <c r="D46" s="73">
        <v>7037756</v>
      </c>
      <c r="E46" s="68"/>
      <c r="F46" s="74">
        <v>7701540</v>
      </c>
      <c r="G46" s="73">
        <v>7697745</v>
      </c>
      <c r="H46" s="75"/>
      <c r="I46" s="74">
        <v>3480838</v>
      </c>
      <c r="J46" s="73">
        <v>3578281</v>
      </c>
      <c r="K46" s="68"/>
      <c r="L46" s="74">
        <v>3008357</v>
      </c>
      <c r="M46" s="73">
        <v>3079017</v>
      </c>
      <c r="N46" s="68"/>
      <c r="O46" s="74">
        <v>5507382</v>
      </c>
      <c r="P46" s="73">
        <v>5780787</v>
      </c>
      <c r="Q46" s="68"/>
      <c r="R46" s="74">
        <v>2738618</v>
      </c>
      <c r="S46" s="73">
        <v>2891887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CA68-2096-4F2E-A6F1-7BB0373B82CC}">
  <sheetPr filterMode="1"/>
  <dimension ref="A1:AN49"/>
  <sheetViews>
    <sheetView zoomScale="90" zoomScaleNormal="90" workbookViewId="0">
      <pane xSplit="2" ySplit="11" topLeftCell="Q12" activePane="bottomRight" state="frozen"/>
      <selection activeCell="S49" sqref="S49"/>
      <selection pane="topRight" activeCell="S49" sqref="S49"/>
      <selection pane="bottomLeft" activeCell="S49" sqref="S49"/>
      <selection pane="bottomRight" activeCell="S49" sqref="S49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227988</v>
      </c>
      <c r="D15" s="32">
        <f>+D18+D24+D27+D40+D21+D33+D31+D35+D38+D16</f>
        <v>1</v>
      </c>
      <c r="E15" s="28"/>
      <c r="F15" s="31">
        <f>F16+F18+F24+F27+F40</f>
        <v>236032</v>
      </c>
      <c r="G15" s="32">
        <f>+G18+G24+G27+G40+G21+G33+G31+G35+G38+G16</f>
        <v>1</v>
      </c>
      <c r="H15" s="33"/>
      <c r="I15" s="31">
        <f>I16+I18+I24+I27+I40</f>
        <v>241180</v>
      </c>
      <c r="J15" s="32">
        <f>+J18+J24+J27+J40+J21+J33+J31+J35+J38+J16</f>
        <v>1</v>
      </c>
      <c r="K15" s="33"/>
      <c r="L15" s="31">
        <f>L18+L24+L27+L40</f>
        <v>242323</v>
      </c>
      <c r="M15" s="32">
        <f>+M18+M24+M27+M40+M21+M33+M31+M35+M38+M16</f>
        <v>1</v>
      </c>
      <c r="N15" s="33"/>
      <c r="O15" s="31">
        <f>O18+O16+O24+O27+O40</f>
        <v>237939</v>
      </c>
      <c r="P15" s="32">
        <f>+P18+P24+P27+P40+P21+P33+P31+P35+P38+P16</f>
        <v>1</v>
      </c>
      <c r="Q15" s="33"/>
      <c r="R15" s="31">
        <f>R18+R24+R27+R16+R40</f>
        <v>249420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15812</v>
      </c>
      <c r="D18" s="38">
        <f>+D19+D20</f>
        <v>6.9354527431268312E-2</v>
      </c>
      <c r="E18" s="28"/>
      <c r="F18" s="44">
        <f>F19+F20</f>
        <v>12143</v>
      </c>
      <c r="G18" s="38">
        <f>+G19+G20</f>
        <v>5.1446414045553147E-2</v>
      </c>
      <c r="H18" s="33"/>
      <c r="I18" s="44">
        <f>I19+I20</f>
        <v>11701</v>
      </c>
      <c r="J18" s="38">
        <f>+J19+J20</f>
        <v>4.8515631478563727E-2</v>
      </c>
      <c r="K18" s="33"/>
      <c r="L18" s="44">
        <f>L19+L20</f>
        <v>10594</v>
      </c>
      <c r="M18" s="38">
        <f>+M19+M20</f>
        <v>4.3718507941879224E-2</v>
      </c>
      <c r="N18" s="33"/>
      <c r="O18" s="44">
        <f>O19+O20</f>
        <v>9324</v>
      </c>
      <c r="P18" s="38">
        <f>+P19+P20</f>
        <v>3.9186514190611879E-2</v>
      </c>
      <c r="Q18" s="33"/>
      <c r="R18" s="44">
        <f>R19+R20</f>
        <v>7078</v>
      </c>
      <c r="S18" s="38">
        <f>+S19+S20</f>
        <v>2.8377836580867614E-2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15062</v>
      </c>
      <c r="D19" s="41">
        <f>C19/C$15</f>
        <v>6.6064880607751286E-2</v>
      </c>
      <c r="E19" s="28"/>
      <c r="F19" s="44">
        <v>12143</v>
      </c>
      <c r="G19" s="41">
        <f>F19/F$15</f>
        <v>5.1446414045553147E-2</v>
      </c>
      <c r="H19" s="33"/>
      <c r="I19" s="44">
        <v>11701</v>
      </c>
      <c r="J19" s="41">
        <f>I19/I$15</f>
        <v>4.8515631478563727E-2</v>
      </c>
      <c r="K19" s="33"/>
      <c r="L19" s="44">
        <v>10594</v>
      </c>
      <c r="M19" s="41">
        <f>L19/L$15</f>
        <v>4.3718507941879224E-2</v>
      </c>
      <c r="N19" s="33"/>
      <c r="O19" s="44">
        <v>9324</v>
      </c>
      <c r="P19" s="41">
        <f>O19/O$15</f>
        <v>3.9186514190611879E-2</v>
      </c>
      <c r="Q19" s="33"/>
      <c r="R19" s="44">
        <v>7078</v>
      </c>
      <c r="S19" s="41">
        <f>R19/R$15</f>
        <v>2.8377836580867614E-2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750</v>
      </c>
      <c r="D20" s="41">
        <f>C20/C$15</f>
        <v>3.2896468235170274E-3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>
        <f>R20/R$15</f>
        <v>0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211667</v>
      </c>
      <c r="D27" s="38">
        <f>+D28+D29+D30</f>
        <v>0.92841289892450485</v>
      </c>
      <c r="E27" s="28"/>
      <c r="F27" s="44">
        <f>F29</f>
        <v>223617</v>
      </c>
      <c r="G27" s="38">
        <f>+G28+G29+G30</f>
        <v>0.94740119983731019</v>
      </c>
      <c r="H27" s="33"/>
      <c r="I27" s="44">
        <f>I29</f>
        <v>228676</v>
      </c>
      <c r="J27" s="38">
        <f>+J28+J29+J30</f>
        <v>0.94815490505016997</v>
      </c>
      <c r="K27" s="33"/>
      <c r="L27" s="44">
        <f>L29</f>
        <v>230844</v>
      </c>
      <c r="M27" s="38">
        <f>+M28+M29+M30</f>
        <v>0.95262934182888126</v>
      </c>
      <c r="N27" s="33"/>
      <c r="O27" s="44">
        <f>O29</f>
        <v>227484</v>
      </c>
      <c r="P27" s="38">
        <f>+P28+P29+P30</f>
        <v>0.95606016668137628</v>
      </c>
      <c r="Q27" s="33"/>
      <c r="R27" s="44">
        <f>R29</f>
        <v>241905</v>
      </c>
      <c r="S27" s="38">
        <f>+S28+S29+S30</f>
        <v>0.9698700986288189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211667</v>
      </c>
      <c r="D29" s="41">
        <f>C29/C$15</f>
        <v>0.92841289892450485</v>
      </c>
      <c r="E29" s="28"/>
      <c r="F29" s="44">
        <v>223617</v>
      </c>
      <c r="G29" s="41">
        <f>F29/F$15</f>
        <v>0.94740119983731019</v>
      </c>
      <c r="H29" s="33"/>
      <c r="I29" s="44">
        <v>228676</v>
      </c>
      <c r="J29" s="41">
        <f>I29/I$15</f>
        <v>0.94815490505016997</v>
      </c>
      <c r="K29" s="33"/>
      <c r="L29" s="44">
        <v>230844</v>
      </c>
      <c r="M29" s="41">
        <f>L29/L$15</f>
        <v>0.95262934182888126</v>
      </c>
      <c r="N29" s="33"/>
      <c r="O29" s="44">
        <v>227484</v>
      </c>
      <c r="P29" s="41">
        <f>O29/O$15</f>
        <v>0.95606016668137628</v>
      </c>
      <c r="Q29" s="33"/>
      <c r="R29" s="44">
        <v>241905</v>
      </c>
      <c r="S29" s="41">
        <f>R29/R$15</f>
        <v>0.9698700986288189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509</v>
      </c>
      <c r="D40" s="50">
        <f t="shared" si="2"/>
        <v>2.2325736442268891E-3</v>
      </c>
      <c r="E40" s="28"/>
      <c r="F40" s="49">
        <v>272</v>
      </c>
      <c r="G40" s="50">
        <f t="shared" si="3"/>
        <v>1.1523861171366593E-3</v>
      </c>
      <c r="H40" s="33"/>
      <c r="I40" s="49">
        <v>803</v>
      </c>
      <c r="J40" s="50">
        <f t="shared" si="4"/>
        <v>3.3294634712662742E-3</v>
      </c>
      <c r="K40" s="33"/>
      <c r="L40" s="49">
        <v>885</v>
      </c>
      <c r="M40" s="50">
        <f t="shared" si="5"/>
        <v>3.6521502292394862E-3</v>
      </c>
      <c r="N40" s="33"/>
      <c r="O40" s="49">
        <v>1131</v>
      </c>
      <c r="P40" s="50">
        <f t="shared" si="6"/>
        <v>4.7533191280118015E-3</v>
      </c>
      <c r="Q40" s="33"/>
      <c r="R40" s="49">
        <v>437</v>
      </c>
      <c r="S40" s="50">
        <f t="shared" si="7"/>
        <v>1.7520647903135273E-3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4594735</v>
      </c>
      <c r="D45" s="65">
        <v>4355821</v>
      </c>
      <c r="E45" s="66"/>
      <c r="F45" s="67">
        <v>2481581</v>
      </c>
      <c r="G45" s="65">
        <v>2397300</v>
      </c>
      <c r="H45" s="66"/>
      <c r="I45" s="67">
        <v>5380561</v>
      </c>
      <c r="J45" s="65">
        <v>5326768</v>
      </c>
      <c r="K45" s="68"/>
      <c r="L45" s="67">
        <v>1999066</v>
      </c>
      <c r="M45" s="65">
        <v>1998886</v>
      </c>
      <c r="N45" s="68"/>
      <c r="O45" s="67">
        <v>2556911</v>
      </c>
      <c r="P45" s="65">
        <v>2656800</v>
      </c>
      <c r="Q45" s="68"/>
      <c r="R45" s="67">
        <v>2770700</v>
      </c>
      <c r="S45" s="65">
        <v>2886895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3099777</v>
      </c>
      <c r="D46" s="73">
        <v>2962544</v>
      </c>
      <c r="E46" s="68"/>
      <c r="F46" s="74">
        <v>4408763</v>
      </c>
      <c r="G46" s="73">
        <v>4268564</v>
      </c>
      <c r="H46" s="75"/>
      <c r="I46" s="74">
        <v>5166614</v>
      </c>
      <c r="J46" s="73">
        <v>5125747</v>
      </c>
      <c r="K46" s="68"/>
      <c r="L46" s="74">
        <v>3153601</v>
      </c>
      <c r="M46" s="73">
        <v>3150290</v>
      </c>
      <c r="N46" s="68"/>
      <c r="O46" s="74">
        <v>3991305</v>
      </c>
      <c r="P46" s="73">
        <v>4120308</v>
      </c>
      <c r="Q46" s="68"/>
      <c r="R46" s="74">
        <v>3988685</v>
      </c>
      <c r="S46" s="73">
        <v>4180872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4840-702B-4B1A-B9F9-C07B169EEBC8}">
  <sheetPr filterMode="1"/>
  <dimension ref="A1:AN49"/>
  <sheetViews>
    <sheetView zoomScale="90" zoomScaleNormal="90" workbookViewId="0">
      <pane xSplit="2" ySplit="11" topLeftCell="Q12" activePane="bottomRight" state="frozen"/>
      <selection activeCell="O52" sqref="O52"/>
      <selection pane="topRight" activeCell="O52" sqref="O52"/>
      <selection pane="bottomLeft" activeCell="O52" sqref="O52"/>
      <selection pane="bottomRight" activeCell="S49" sqref="S49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3415560</v>
      </c>
      <c r="D15" s="32">
        <f>+D18+D24+D27+D40+D21+D33+D31+D35+D38+D16</f>
        <v>1</v>
      </c>
      <c r="E15" s="28"/>
      <c r="F15" s="31">
        <f>F16+F18+F24+F27+F40</f>
        <v>3622950</v>
      </c>
      <c r="G15" s="32">
        <f>+G18+G24+G27+G40+G21+G33+G31+G35+G38+G16</f>
        <v>1</v>
      </c>
      <c r="H15" s="33"/>
      <c r="I15" s="31">
        <f>I16+I18+I24+I27+I40</f>
        <v>3781817</v>
      </c>
      <c r="J15" s="32">
        <f>+J18+J24+J27+J40+J21+J33+J31+J35+J38+J16</f>
        <v>1</v>
      </c>
      <c r="K15" s="33"/>
      <c r="L15" s="31">
        <f>L18+L24+L27+L40</f>
        <v>3718441</v>
      </c>
      <c r="M15" s="32">
        <f>+M18+M24+M27+M40+M21+M33+M31+M35+M38+M16</f>
        <v>1</v>
      </c>
      <c r="N15" s="33"/>
      <c r="O15" s="31">
        <f>O18+O16+O24+O27+O40</f>
        <v>3805916</v>
      </c>
      <c r="P15" s="32">
        <f>+P18+P24+P27+P40+P21+P33+P31+P35+P38+P16</f>
        <v>1</v>
      </c>
      <c r="Q15" s="33"/>
      <c r="R15" s="31">
        <f>R18+R24+R27+R16+R40</f>
        <v>4016472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285555</v>
      </c>
      <c r="D18" s="38">
        <f>+D19+D20</f>
        <v>8.360415275972316E-2</v>
      </c>
      <c r="E18" s="28"/>
      <c r="F18" s="44">
        <f>F19+F20</f>
        <v>312434</v>
      </c>
      <c r="G18" s="38">
        <f>+G19+G20</f>
        <v>8.6237458424764352E-2</v>
      </c>
      <c r="H18" s="33"/>
      <c r="I18" s="44">
        <f>I19+I20</f>
        <v>289052</v>
      </c>
      <c r="J18" s="38">
        <f>+J19+J20</f>
        <v>7.6432043115782708E-2</v>
      </c>
      <c r="K18" s="33"/>
      <c r="L18" s="44">
        <f>L19+L20</f>
        <v>266962</v>
      </c>
      <c r="M18" s="38">
        <f>+M19+M20</f>
        <v>7.1794066384272326E-2</v>
      </c>
      <c r="N18" s="33"/>
      <c r="O18" s="44">
        <f>O19+O20</f>
        <v>239420</v>
      </c>
      <c r="P18" s="38">
        <f>+P19+P20</f>
        <v>6.2907326383451451E-2</v>
      </c>
      <c r="Q18" s="33"/>
      <c r="R18" s="44">
        <f>R19+R20</f>
        <v>240601</v>
      </c>
      <c r="S18" s="38">
        <f>+S19+S20</f>
        <v>5.9903567110638392E-2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112352</v>
      </c>
      <c r="D19" s="41">
        <f>C19/C$15</f>
        <v>3.2894166695944443E-2</v>
      </c>
      <c r="E19" s="28"/>
      <c r="F19" s="44">
        <v>131446</v>
      </c>
      <c r="G19" s="41">
        <f>F19/F$15</f>
        <v>3.628148332160256E-2</v>
      </c>
      <c r="H19" s="33"/>
      <c r="I19" s="44">
        <v>151309</v>
      </c>
      <c r="J19" s="41">
        <f>I19/I$15</f>
        <v>4.000960384915505E-2</v>
      </c>
      <c r="K19" s="33"/>
      <c r="L19" s="44">
        <v>144602</v>
      </c>
      <c r="M19" s="41">
        <f>L19/L$15</f>
        <v>3.8887802710867267E-2</v>
      </c>
      <c r="N19" s="33"/>
      <c r="O19" s="44">
        <v>239420</v>
      </c>
      <c r="P19" s="41">
        <f>O19/O$15</f>
        <v>6.2907326383451451E-2</v>
      </c>
      <c r="Q19" s="33"/>
      <c r="R19" s="44">
        <v>235501</v>
      </c>
      <c r="S19" s="41">
        <f>R19/R$15</f>
        <v>5.8633796027956875E-2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173203</v>
      </c>
      <c r="D20" s="41">
        <f>C20/C$15</f>
        <v>5.070998606377871E-2</v>
      </c>
      <c r="E20" s="28"/>
      <c r="F20" s="44">
        <v>180988</v>
      </c>
      <c r="G20" s="41">
        <f>F20/F$15</f>
        <v>4.9955975103161791E-2</v>
      </c>
      <c r="H20" s="33"/>
      <c r="I20" s="44">
        <v>137743</v>
      </c>
      <c r="J20" s="41">
        <f>I20/I$15</f>
        <v>3.6422439266627658E-2</v>
      </c>
      <c r="K20" s="33"/>
      <c r="L20" s="44">
        <v>122360</v>
      </c>
      <c r="M20" s="41">
        <f>L20/L$15</f>
        <v>3.2906263673405066E-2</v>
      </c>
      <c r="N20" s="33"/>
      <c r="O20" s="44">
        <v>0</v>
      </c>
      <c r="P20" s="41">
        <f>O20/O$15</f>
        <v>0</v>
      </c>
      <c r="Q20" s="33"/>
      <c r="R20" s="44">
        <v>5100</v>
      </c>
      <c r="S20" s="41">
        <f>R20/R$15</f>
        <v>1.2697710826815175E-3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1079861</v>
      </c>
      <c r="D24" s="38">
        <f>+D25+D26</f>
        <v>0.31615928281160338</v>
      </c>
      <c r="E24" s="28"/>
      <c r="F24" s="44">
        <f>F25+F26</f>
        <v>1129567</v>
      </c>
      <c r="G24" s="38">
        <f>+G25+G26</f>
        <v>0.31178100719027313</v>
      </c>
      <c r="H24" s="33"/>
      <c r="I24" s="44">
        <f>I25+I26</f>
        <v>1169300</v>
      </c>
      <c r="J24" s="38">
        <f>+J25+J26</f>
        <v>0.30919000046802897</v>
      </c>
      <c r="K24" s="33"/>
      <c r="L24" s="44">
        <f>L25+L26</f>
        <v>1205291</v>
      </c>
      <c r="M24" s="38">
        <f>+M25+M26</f>
        <v>0.32413879902894788</v>
      </c>
      <c r="N24" s="33"/>
      <c r="O24" s="44">
        <f>O25+O26</f>
        <v>1208162</v>
      </c>
      <c r="P24" s="38">
        <f>+P25+P26</f>
        <v>0.31744315954424634</v>
      </c>
      <c r="Q24" s="33"/>
      <c r="R24" s="44">
        <f>R25+R26</f>
        <v>1322516</v>
      </c>
      <c r="S24" s="38">
        <f>+S25+S26</f>
        <v>0.32927305356541758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684437</v>
      </c>
      <c r="D25" s="41">
        <f>C25/C$15</f>
        <v>0.20038793052969353</v>
      </c>
      <c r="E25" s="28"/>
      <c r="F25" s="44">
        <v>730049</v>
      </c>
      <c r="G25" s="41">
        <f>F25/F$15</f>
        <v>0.20150678314633103</v>
      </c>
      <c r="H25" s="33"/>
      <c r="I25" s="44">
        <v>749350</v>
      </c>
      <c r="J25" s="41">
        <f>I25/I$15</f>
        <v>0.19814549461277475</v>
      </c>
      <c r="K25" s="33"/>
      <c r="L25" s="44">
        <v>734035</v>
      </c>
      <c r="M25" s="41">
        <f>L25/L$15</f>
        <v>0.19740396580179703</v>
      </c>
      <c r="N25" s="33"/>
      <c r="O25" s="44">
        <v>736486</v>
      </c>
      <c r="P25" s="41">
        <f>O25/O$15</f>
        <v>0.19351083944049211</v>
      </c>
      <c r="Q25" s="33"/>
      <c r="R25" s="44">
        <v>743926</v>
      </c>
      <c r="S25" s="41">
        <f>R25/R$15</f>
        <v>0.18521876910880991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395424</v>
      </c>
      <c r="D26" s="41">
        <f>C26/C$15</f>
        <v>0.11577135228190985</v>
      </c>
      <c r="E26" s="28"/>
      <c r="F26" s="44">
        <v>399518</v>
      </c>
      <c r="G26" s="41">
        <f>F26/F$15</f>
        <v>0.11027422404394209</v>
      </c>
      <c r="H26" s="33"/>
      <c r="I26" s="44">
        <v>419950</v>
      </c>
      <c r="J26" s="41">
        <f>I26/I$15</f>
        <v>0.11104450585525423</v>
      </c>
      <c r="K26" s="33"/>
      <c r="L26" s="44">
        <v>471256</v>
      </c>
      <c r="M26" s="41">
        <f>L26/L$15</f>
        <v>0.12673483322715084</v>
      </c>
      <c r="N26" s="33"/>
      <c r="O26" s="44">
        <v>471676</v>
      </c>
      <c r="P26" s="41">
        <f>O26/O$15</f>
        <v>0.12393232010375425</v>
      </c>
      <c r="Q26" s="33"/>
      <c r="R26" s="44">
        <v>578590</v>
      </c>
      <c r="S26" s="41">
        <f>R26/R$15</f>
        <v>0.1440542844566077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2007581</v>
      </c>
      <c r="D27" s="38">
        <f>+D28+D29+D30</f>
        <v>0.58777506470388463</v>
      </c>
      <c r="E27" s="28"/>
      <c r="F27" s="44">
        <f>F29+F28</f>
        <v>2135731</v>
      </c>
      <c r="G27" s="38">
        <f>+G28+G29+G30</f>
        <v>0.58950054513586991</v>
      </c>
      <c r="H27" s="33"/>
      <c r="I27" s="44">
        <f>I29+I28</f>
        <v>2274199</v>
      </c>
      <c r="J27" s="38">
        <f>+J28+J29+J30</f>
        <v>0.6013508850375362</v>
      </c>
      <c r="K27" s="33"/>
      <c r="L27" s="44">
        <f>L29+L28</f>
        <v>2193190</v>
      </c>
      <c r="M27" s="38">
        <f>+M28+M29+M30</f>
        <v>0.58981438726606128</v>
      </c>
      <c r="N27" s="33"/>
      <c r="O27" s="44">
        <f>O28+O29</f>
        <v>2292045</v>
      </c>
      <c r="P27" s="38">
        <f>+P28+P29+P30</f>
        <v>0.60223215646377903</v>
      </c>
      <c r="Q27" s="33"/>
      <c r="R27" s="44">
        <f>R29+R28</f>
        <v>2402316</v>
      </c>
      <c r="S27" s="38">
        <f>+S28+S29+S30</f>
        <v>0.59811595848296717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77248</v>
      </c>
      <c r="D28" s="41">
        <f>C28/C$15</f>
        <v>2.261649627001136E-2</v>
      </c>
      <c r="E28" s="28"/>
      <c r="F28" s="44">
        <v>80522</v>
      </c>
      <c r="G28" s="41">
        <f>F28/F$15</f>
        <v>2.2225534440166162E-2</v>
      </c>
      <c r="H28" s="33"/>
      <c r="I28" s="44">
        <v>67103</v>
      </c>
      <c r="J28" s="41">
        <f>I28/I$15</f>
        <v>1.7743587275640255E-2</v>
      </c>
      <c r="K28" s="33"/>
      <c r="L28" s="44">
        <v>46814</v>
      </c>
      <c r="M28" s="41">
        <f>L28/L$15</f>
        <v>1.2589684763049891E-2</v>
      </c>
      <c r="N28" s="33"/>
      <c r="O28" s="44">
        <v>47887</v>
      </c>
      <c r="P28" s="41">
        <f>O28/O$15</f>
        <v>1.2582253523199145E-2</v>
      </c>
      <c r="Q28" s="33"/>
      <c r="R28" s="44">
        <v>50674</v>
      </c>
      <c r="S28" s="41">
        <f>R28/R$15</f>
        <v>1.2616545067412395E-2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1930333</v>
      </c>
      <c r="D29" s="41">
        <f>C29/C$15</f>
        <v>0.56515856843387324</v>
      </c>
      <c r="E29" s="28"/>
      <c r="F29" s="44">
        <v>2055209</v>
      </c>
      <c r="G29" s="41">
        <f>F29/F$15</f>
        <v>0.56727501069570374</v>
      </c>
      <c r="H29" s="33"/>
      <c r="I29" s="44">
        <v>2207096</v>
      </c>
      <c r="J29" s="41">
        <f>I29/I$15</f>
        <v>0.5836072977618959</v>
      </c>
      <c r="K29" s="33"/>
      <c r="L29" s="44">
        <v>2146376</v>
      </c>
      <c r="M29" s="41">
        <f>L29/L$15</f>
        <v>0.57722470250301139</v>
      </c>
      <c r="N29" s="33"/>
      <c r="O29" s="44">
        <v>2244158</v>
      </c>
      <c r="P29" s="41">
        <f>O29/O$15</f>
        <v>0.58964990294057984</v>
      </c>
      <c r="Q29" s="33"/>
      <c r="R29" s="44">
        <v>2351642</v>
      </c>
      <c r="S29" s="41">
        <f>R29/R$15</f>
        <v>0.58549941341555478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42563</v>
      </c>
      <c r="D40" s="50">
        <f t="shared" si="2"/>
        <v>1.2461499724788907E-2</v>
      </c>
      <c r="E40" s="28"/>
      <c r="F40" s="49">
        <v>45218</v>
      </c>
      <c r="G40" s="50">
        <f t="shared" si="3"/>
        <v>1.248098924909259E-2</v>
      </c>
      <c r="H40" s="33"/>
      <c r="I40" s="49">
        <v>49266</v>
      </c>
      <c r="J40" s="50">
        <f t="shared" si="4"/>
        <v>1.3027071378652114E-2</v>
      </c>
      <c r="K40" s="33"/>
      <c r="L40" s="49">
        <v>52998</v>
      </c>
      <c r="M40" s="50">
        <f t="shared" si="5"/>
        <v>1.4252747320718549E-2</v>
      </c>
      <c r="N40" s="33"/>
      <c r="O40" s="49">
        <v>66289</v>
      </c>
      <c r="P40" s="50">
        <f t="shared" si="6"/>
        <v>1.7417357608523153E-2</v>
      </c>
      <c r="Q40" s="33"/>
      <c r="R40" s="49">
        <v>51039</v>
      </c>
      <c r="S40" s="50">
        <f t="shared" si="7"/>
        <v>1.2707420840976858E-2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66513301</v>
      </c>
      <c r="D45" s="65">
        <v>83665059</v>
      </c>
      <c r="E45" s="66"/>
      <c r="F45" s="67">
        <v>83729269</v>
      </c>
      <c r="G45" s="65">
        <v>107918757</v>
      </c>
      <c r="H45" s="66"/>
      <c r="I45" s="67">
        <v>84580345</v>
      </c>
      <c r="J45" s="65">
        <v>110521968</v>
      </c>
      <c r="K45" s="68"/>
      <c r="L45" s="67">
        <v>88491920</v>
      </c>
      <c r="M45" s="65">
        <v>115082855</v>
      </c>
      <c r="N45" s="68"/>
      <c r="O45" s="67">
        <v>70362528</v>
      </c>
      <c r="P45" s="65">
        <v>92378994</v>
      </c>
      <c r="Q45" s="68"/>
      <c r="R45" s="67">
        <v>128862789</v>
      </c>
      <c r="S45" s="65">
        <v>170213736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28293312</v>
      </c>
      <c r="D46" s="73">
        <v>35526173</v>
      </c>
      <c r="E46" s="68">
        <v>35526173</v>
      </c>
      <c r="F46" s="74">
        <v>18155158</v>
      </c>
      <c r="G46" s="73">
        <v>23346704</v>
      </c>
      <c r="H46" s="75"/>
      <c r="I46" s="74">
        <v>24339574</v>
      </c>
      <c r="J46" s="73">
        <v>31846142</v>
      </c>
      <c r="K46" s="68"/>
      <c r="L46" s="74">
        <v>34125727</v>
      </c>
      <c r="M46" s="73">
        <v>44249214</v>
      </c>
      <c r="N46" s="68"/>
      <c r="O46" s="74">
        <v>31990433</v>
      </c>
      <c r="P46" s="73">
        <v>41986605</v>
      </c>
      <c r="Q46" s="68"/>
      <c r="R46" s="74">
        <v>18827327</v>
      </c>
      <c r="S46" s="73">
        <v>24888991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6012-7CCA-481E-845B-D182D6FD4509}">
  <sheetPr filterMode="1">
    <tabColor rgb="FF92D050"/>
  </sheetPr>
  <dimension ref="A1:AN49"/>
  <sheetViews>
    <sheetView tabSelected="1" zoomScale="90" zoomScaleNormal="90" workbookViewId="0">
      <pane xSplit="2" ySplit="11" topLeftCell="Q12" activePane="bottomRight" state="frozen"/>
      <selection pane="topRight" activeCell="C1" sqref="C1"/>
      <selection pane="bottomLeft" activeCell="A12" sqref="A12"/>
      <selection pane="bottomRight" activeCell="S7" sqref="S7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49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3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C16+C18+C24+C26+C40+C21+C33</f>
        <v>4059990</v>
      </c>
      <c r="D15" s="32">
        <f>+D18+D24+D27+D40+D21+D33+D31+D35+D38+D16</f>
        <v>1</v>
      </c>
      <c r="E15" s="28"/>
      <c r="F15" s="31">
        <f>F16+F18+F24+F26+F40+F21+F33</f>
        <v>4076096</v>
      </c>
      <c r="G15" s="32">
        <f>+G18+G24+G27+G40+G21+G33+G31+G35+G38+G16</f>
        <v>1</v>
      </c>
      <c r="H15" s="33"/>
      <c r="I15" s="31">
        <f>I16+I18+I24+I26+I40+I33+I21</f>
        <v>4451065</v>
      </c>
      <c r="J15" s="32">
        <f>+J18+J24+J27+J40+J21+J33+J31+J35+J38+J16</f>
        <v>1</v>
      </c>
      <c r="K15" s="33"/>
      <c r="L15" s="31">
        <f>L18+L24+L27+L40+L33+L21</f>
        <v>4430679</v>
      </c>
      <c r="M15" s="32">
        <f>+M18+M24+M27+M40+M21+M33+M31+M35+M38+M16</f>
        <v>1</v>
      </c>
      <c r="N15" s="33"/>
      <c r="O15" s="31">
        <f>O18+O16+O24+O27+O40+O33+O21</f>
        <v>4464831</v>
      </c>
      <c r="P15" s="32">
        <f>+P18+P24+P27+P40+P21+P33+P31+P35+P38+P16</f>
        <v>1</v>
      </c>
      <c r="Q15" s="33"/>
      <c r="R15" s="31">
        <f>R18+R24+R27+R16+R40+R33+R21</f>
        <v>4480231</v>
      </c>
      <c r="S15" s="32">
        <f>+S18+S24+S27+S40+S21+S33+S31+S35+S38+S16</f>
        <v>1</v>
      </c>
      <c r="T15" s="33"/>
      <c r="U15" s="31">
        <f>U18+U24+U27+U40+U33+U21</f>
        <v>0</v>
      </c>
      <c r="V15" s="32" t="e">
        <f>+V18+V24+V27+V40+V21+V33+V31+V35+V38+V16</f>
        <v>#DIV/0!</v>
      </c>
      <c r="W15" s="33"/>
      <c r="X15" s="31">
        <f>X16+X18+X24+X27+X40+X33+X21</f>
        <v>0</v>
      </c>
      <c r="Y15" s="32" t="e">
        <f>+Y18+Y24+Y27+Y40+Y21+Y33+Y31+Y35+Y38+Y16</f>
        <v>#DIV/0!</v>
      </c>
      <c r="Z15" s="33"/>
      <c r="AA15" s="31">
        <f>AA18+AA24+AA27+AA40+AA33+AA21</f>
        <v>0</v>
      </c>
      <c r="AB15" s="32" t="e">
        <f>+AB18+AB24+AB27+AB40+AB21+AB33+AB31+AB35+AB38+AB16</f>
        <v>#DIV/0!</v>
      </c>
      <c r="AC15" s="33"/>
      <c r="AD15" s="31">
        <f>AD18+AD24+AD27+AD40+AD33+AD21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AJ16+AJ18+AJ24+AJ27+AJ40+AJ33+AJ21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1310513</v>
      </c>
      <c r="D18" s="38">
        <f>+D19+D20</f>
        <v>0.32278724824445376</v>
      </c>
      <c r="E18" s="28"/>
      <c r="F18" s="44">
        <f>F19+F20</f>
        <v>1257657</v>
      </c>
      <c r="G18" s="38">
        <f>+G19+G20</f>
        <v>0.30854449944260393</v>
      </c>
      <c r="H18" s="33"/>
      <c r="I18" s="44">
        <f>I19+I20</f>
        <v>1623730</v>
      </c>
      <c r="J18" s="38">
        <f>+J19+J20</f>
        <v>0.36479584099535733</v>
      </c>
      <c r="K18" s="33"/>
      <c r="L18" s="44">
        <f>L19+L20</f>
        <v>1625604</v>
      </c>
      <c r="M18" s="38">
        <f>+M19+M20</f>
        <v>0.36689726337656148</v>
      </c>
      <c r="N18" s="33"/>
      <c r="O18" s="44">
        <f>O19+O20</f>
        <v>1638831</v>
      </c>
      <c r="P18" s="38">
        <f>+P19+P20</f>
        <v>0.36705331064042512</v>
      </c>
      <c r="Q18" s="33"/>
      <c r="R18" s="44">
        <f>R19+R20</f>
        <v>1626243</v>
      </c>
      <c r="S18" s="38">
        <f>+S19+S20</f>
        <v>0.36298195338588568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178750</v>
      </c>
      <c r="D19" s="41">
        <f>C19/C$15</f>
        <v>4.4027202037443439E-2</v>
      </c>
      <c r="E19" s="28"/>
      <c r="F19" s="44">
        <v>77040</v>
      </c>
      <c r="G19" s="41">
        <f>F19/F$15</f>
        <v>1.8900438066228077E-2</v>
      </c>
      <c r="H19" s="33"/>
      <c r="I19" s="44">
        <v>100236</v>
      </c>
      <c r="J19" s="41">
        <f>I19/I$15</f>
        <v>2.2519554308912587E-2</v>
      </c>
      <c r="K19" s="33"/>
      <c r="L19" s="44">
        <v>101788</v>
      </c>
      <c r="M19" s="41">
        <f>L19/L$15</f>
        <v>2.297345395592865E-2</v>
      </c>
      <c r="N19" s="33"/>
      <c r="O19" s="44">
        <v>114790</v>
      </c>
      <c r="P19" s="41">
        <f>O19/O$15</f>
        <v>2.5709819699782591E-2</v>
      </c>
      <c r="Q19" s="33"/>
      <c r="R19" s="44">
        <v>142754</v>
      </c>
      <c r="S19" s="41">
        <f>R19/R$15</f>
        <v>3.1863089202320151E-2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1131763</v>
      </c>
      <c r="D20" s="41">
        <f>C20/C$15</f>
        <v>0.27876004620701034</v>
      </c>
      <c r="E20" s="28"/>
      <c r="F20" s="44">
        <v>1180617</v>
      </c>
      <c r="G20" s="41">
        <f>F20/F$15</f>
        <v>0.28964406137637583</v>
      </c>
      <c r="H20" s="33"/>
      <c r="I20" s="44">
        <v>1523494</v>
      </c>
      <c r="J20" s="41">
        <f>I20/I$15</f>
        <v>0.34227628668644472</v>
      </c>
      <c r="K20" s="33"/>
      <c r="L20" s="44">
        <v>1523816</v>
      </c>
      <c r="M20" s="41">
        <f>L20/L$15</f>
        <v>0.34392380942063283</v>
      </c>
      <c r="N20" s="33"/>
      <c r="O20" s="44">
        <v>1524041</v>
      </c>
      <c r="P20" s="41">
        <f>O20/O$15</f>
        <v>0.34134349094064254</v>
      </c>
      <c r="Q20" s="33"/>
      <c r="R20" s="44">
        <v>1483489</v>
      </c>
      <c r="S20" s="41">
        <f>R20/R$15</f>
        <v>0.33111886418356551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x14ac:dyDescent="0.3">
      <c r="A21" s="42" t="s">
        <v>22</v>
      </c>
      <c r="B21" s="43"/>
      <c r="C21" s="44">
        <f>C22+C23</f>
        <v>1064745</v>
      </c>
      <c r="D21" s="38">
        <f>D23+D22</f>
        <v>0.26225310899780541</v>
      </c>
      <c r="E21" s="28"/>
      <c r="F21" s="44">
        <f>F23</f>
        <v>1106476</v>
      </c>
      <c r="G21" s="38">
        <f>G23+G22</f>
        <v>0.27145484306552153</v>
      </c>
      <c r="H21" s="33"/>
      <c r="I21" s="44">
        <f>I23</f>
        <v>1106526</v>
      </c>
      <c r="J21" s="38">
        <f>J23+J22</f>
        <v>0.2485980321563491</v>
      </c>
      <c r="K21" s="33"/>
      <c r="L21" s="44">
        <f>L23</f>
        <v>1129438</v>
      </c>
      <c r="M21" s="38">
        <f>M23+M22</f>
        <v>0.25491307314296524</v>
      </c>
      <c r="N21" s="33"/>
      <c r="O21" s="44">
        <f>O23</f>
        <v>1171354</v>
      </c>
      <c r="P21" s="38">
        <f>P23+P22</f>
        <v>0.26235125136875281</v>
      </c>
      <c r="Q21" s="33"/>
      <c r="R21" s="44">
        <f>R23</f>
        <v>1152967</v>
      </c>
      <c r="S21" s="38">
        <f>S23+S22</f>
        <v>0.2573454359831</v>
      </c>
      <c r="T21" s="33"/>
      <c r="U21" s="44">
        <f>U23</f>
        <v>0</v>
      </c>
      <c r="V21" s="38" t="e">
        <f>V23+V22</f>
        <v>#DIV/0!</v>
      </c>
      <c r="W21" s="33"/>
      <c r="X21" s="44">
        <f>X23</f>
        <v>0</v>
      </c>
      <c r="Y21" s="38" t="e">
        <f>Y23+Y22</f>
        <v>#DIV/0!</v>
      </c>
      <c r="Z21" s="33"/>
      <c r="AA21" s="44">
        <f>AA23</f>
        <v>0</v>
      </c>
      <c r="AB21" s="38" t="e">
        <f>AB23+AB22</f>
        <v>#DIV/0!</v>
      </c>
      <c r="AC21" s="33"/>
      <c r="AD21" s="44">
        <f>AD23</f>
        <v>0</v>
      </c>
      <c r="AE21" s="38" t="e">
        <f>AE23+AE22</f>
        <v>#DIV/0!</v>
      </c>
      <c r="AF21" s="33"/>
      <c r="AG21" s="44">
        <f>AG23</f>
        <v>0</v>
      </c>
      <c r="AH21" s="38" t="e">
        <f>AH23+AH22</f>
        <v>#DIV/0!</v>
      </c>
      <c r="AI21" s="33"/>
      <c r="AJ21" s="44">
        <f>AJ23</f>
        <v>0</v>
      </c>
      <c r="AK21" s="38" t="e">
        <f>AK23</f>
        <v>#DIV/0!</v>
      </c>
      <c r="AL21" s="33"/>
      <c r="AM21" s="34">
        <f>IF((I21+F21+I21+L21+O21+R21+U21+X21+AA21+AD21+AG21+AJ21+C20)=0,0,1)</f>
        <v>1</v>
      </c>
      <c r="AN21" s="34"/>
    </row>
    <row r="22" spans="1:40" hidden="1" x14ac:dyDescent="0.3">
      <c r="A22" s="39" t="s">
        <v>23</v>
      </c>
      <c r="B22" s="40"/>
      <c r="C22" s="44">
        <v>0</v>
      </c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ref="AM22:AM39" si="1">IF((I22+F22+I22+L22+O22+R22+U22+X22+AA22+AD22+AG22+AJ22)=0,0,1)</f>
        <v>0</v>
      </c>
      <c r="AN22" s="34"/>
    </row>
    <row r="23" spans="1:40" x14ac:dyDescent="0.3">
      <c r="A23" s="39" t="s">
        <v>24</v>
      </c>
      <c r="B23" s="40"/>
      <c r="C23" s="44">
        <v>1064745</v>
      </c>
      <c r="D23" s="41">
        <f>C23/C$15</f>
        <v>0.26225310899780541</v>
      </c>
      <c r="E23" s="28"/>
      <c r="F23" s="44">
        <v>1106476</v>
      </c>
      <c r="G23" s="41">
        <f>F23/F$15</f>
        <v>0.27145484306552153</v>
      </c>
      <c r="H23" s="33"/>
      <c r="I23" s="44">
        <v>1106526</v>
      </c>
      <c r="J23" s="41">
        <f>I23/I$15</f>
        <v>0.2485980321563491</v>
      </c>
      <c r="K23" s="33"/>
      <c r="L23" s="44">
        <v>1129438</v>
      </c>
      <c r="M23" s="41">
        <f>L23/L$15</f>
        <v>0.25491307314296524</v>
      </c>
      <c r="N23" s="33"/>
      <c r="O23" s="44">
        <v>1171354</v>
      </c>
      <c r="P23" s="41">
        <f>O23/O$15</f>
        <v>0.26235125136875281</v>
      </c>
      <c r="Q23" s="33"/>
      <c r="R23" s="44">
        <v>1152967</v>
      </c>
      <c r="S23" s="41">
        <f>R23/R$15</f>
        <v>0.2573454359831</v>
      </c>
      <c r="T23" s="33"/>
      <c r="U23" s="44">
        <v>0</v>
      </c>
      <c r="V23" s="41" t="e">
        <f>U23/U$15</f>
        <v>#DIV/0!</v>
      </c>
      <c r="W23" s="33"/>
      <c r="X23" s="44">
        <v>0</v>
      </c>
      <c r="Y23" s="41" t="e">
        <f>X23/X$15</f>
        <v>#DIV/0!</v>
      </c>
      <c r="Z23" s="33"/>
      <c r="AA23" s="44">
        <v>0</v>
      </c>
      <c r="AB23" s="41" t="e">
        <f>AA23/AA$15</f>
        <v>#DIV/0!</v>
      </c>
      <c r="AC23" s="33"/>
      <c r="AD23" s="44">
        <v>0</v>
      </c>
      <c r="AE23" s="41" t="e">
        <f>AD23/AD$15</f>
        <v>#DIV/0!</v>
      </c>
      <c r="AF23" s="33"/>
      <c r="AG23" s="44">
        <v>0</v>
      </c>
      <c r="AH23" s="41" t="e">
        <f>AG23/AG$15</f>
        <v>#DIV/0!</v>
      </c>
      <c r="AI23" s="33"/>
      <c r="AJ23" s="44">
        <v>0</v>
      </c>
      <c r="AK23" s="41" t="e">
        <f>AJ23/AJ15</f>
        <v>#DIV/0!</v>
      </c>
      <c r="AL23" s="33"/>
      <c r="AM23" s="34">
        <f>IF((I23+F23+I23+L23+O23+R23+U23+X23+AA23+AD23+AG23+AJ23+C23)=0,0,1)</f>
        <v>1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>
        <f>+P28+P29+P30</f>
        <v>0</v>
      </c>
      <c r="Q27" s="33"/>
      <c r="R27" s="44">
        <f>R29</f>
        <v>0</v>
      </c>
      <c r="S27" s="38">
        <f>+S28+S29+S30</f>
        <v>0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>
        <f>O29/O$15</f>
        <v>0</v>
      </c>
      <c r="Q29" s="33"/>
      <c r="R29" s="44">
        <v>0</v>
      </c>
      <c r="S29" s="41">
        <f>R29/R$15</f>
        <v>0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>
        <v>0</v>
      </c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>
        <v>0</v>
      </c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x14ac:dyDescent="0.3">
      <c r="A33" s="42" t="s">
        <v>34</v>
      </c>
      <c r="B33" s="43"/>
      <c r="C33" s="44">
        <v>1681058</v>
      </c>
      <c r="D33" s="41">
        <f t="shared" si="2"/>
        <v>0.41405471442047886</v>
      </c>
      <c r="E33" s="28"/>
      <c r="F33" s="44">
        <v>1708234</v>
      </c>
      <c r="G33" s="41">
        <f t="shared" si="3"/>
        <v>0.41908581152161284</v>
      </c>
      <c r="H33" s="33"/>
      <c r="I33" s="44">
        <v>1715013</v>
      </c>
      <c r="J33" s="41">
        <f t="shared" si="4"/>
        <v>0.38530396657878507</v>
      </c>
      <c r="K33" s="33"/>
      <c r="L33" s="44">
        <v>1636463</v>
      </c>
      <c r="M33" s="41">
        <f t="shared" si="5"/>
        <v>0.36934812925964622</v>
      </c>
      <c r="N33" s="33"/>
      <c r="O33" s="44">
        <v>1624013</v>
      </c>
      <c r="P33" s="41">
        <f t="shared" si="6"/>
        <v>0.36373448401518443</v>
      </c>
      <c r="Q33" s="33"/>
      <c r="R33" s="44">
        <v>1684804</v>
      </c>
      <c r="S33" s="41">
        <f t="shared" si="7"/>
        <v>0.37605293119930644</v>
      </c>
      <c r="T33" s="33"/>
      <c r="U33" s="44">
        <v>0</v>
      </c>
      <c r="V33" s="41" t="e">
        <f t="shared" si="8"/>
        <v>#DIV/0!</v>
      </c>
      <c r="W33" s="33"/>
      <c r="X33" s="44">
        <v>0</v>
      </c>
      <c r="Y33" s="41" t="e">
        <f t="shared" si="9"/>
        <v>#DIV/0!</v>
      </c>
      <c r="Z33" s="33"/>
      <c r="AA33" s="44">
        <v>0</v>
      </c>
      <c r="AB33" s="41" t="e">
        <f t="shared" si="10"/>
        <v>#DIV/0!</v>
      </c>
      <c r="AC33" s="33"/>
      <c r="AD33" s="44">
        <v>0</v>
      </c>
      <c r="AE33" s="41" t="e">
        <f t="shared" si="11"/>
        <v>#DIV/0!</v>
      </c>
      <c r="AF33" s="33"/>
      <c r="AG33" s="44">
        <v>0</v>
      </c>
      <c r="AH33" s="41" t="e">
        <f t="shared" si="12"/>
        <v>#DIV/0!</v>
      </c>
      <c r="AI33" s="33"/>
      <c r="AJ33" s="44">
        <v>0</v>
      </c>
      <c r="AK33" s="41" t="e">
        <f>AJ33/AJ15</f>
        <v>#DIV/0!</v>
      </c>
      <c r="AL33" s="33"/>
      <c r="AM33" s="34">
        <f>IF((I33+F33+I33+L33+O33+R33+U33+X33+AA33+AD33+AG33+AJ33+C33)=0,0,1)</f>
        <v>1</v>
      </c>
      <c r="AN33" s="34"/>
    </row>
    <row r="34" spans="1:40" hidden="1" x14ac:dyDescent="0.3">
      <c r="A34" s="39" t="s">
        <v>35</v>
      </c>
      <c r="B34" s="40"/>
      <c r="C34" s="46">
        <v>0</v>
      </c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>
        <v>0</v>
      </c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>
        <v>0</v>
      </c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>
        <v>0</v>
      </c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>
        <v>0</v>
      </c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>
        <v>0</v>
      </c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3674</v>
      </c>
      <c r="D40" s="50">
        <f t="shared" si="2"/>
        <v>9.0492833726191441E-4</v>
      </c>
      <c r="E40" s="28"/>
      <c r="F40" s="49">
        <v>3729</v>
      </c>
      <c r="G40" s="50">
        <f t="shared" si="3"/>
        <v>9.1484597026174059E-4</v>
      </c>
      <c r="H40" s="33"/>
      <c r="I40" s="49">
        <v>5796</v>
      </c>
      <c r="J40" s="50">
        <f t="shared" si="4"/>
        <v>1.3021602695085335E-3</v>
      </c>
      <c r="K40" s="33"/>
      <c r="L40" s="49">
        <v>39174</v>
      </c>
      <c r="M40" s="50">
        <f t="shared" si="5"/>
        <v>8.8415342208271012E-3</v>
      </c>
      <c r="N40" s="33"/>
      <c r="O40" s="49">
        <v>30633</v>
      </c>
      <c r="P40" s="50">
        <f t="shared" si="6"/>
        <v>6.8609539756375997E-3</v>
      </c>
      <c r="Q40" s="33"/>
      <c r="R40" s="49">
        <v>16217</v>
      </c>
      <c r="S40" s="50">
        <f t="shared" si="7"/>
        <v>3.6196794317078741E-3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0</v>
      </c>
      <c r="D45" s="65">
        <v>0</v>
      </c>
      <c r="E45" s="66"/>
      <c r="F45" s="67">
        <v>0</v>
      </c>
      <c r="G45" s="65">
        <v>0</v>
      </c>
      <c r="H45" s="66"/>
      <c r="I45" s="67">
        <v>270182855</v>
      </c>
      <c r="J45" s="65">
        <v>382254703</v>
      </c>
      <c r="K45" s="68"/>
      <c r="L45" s="67">
        <v>0</v>
      </c>
      <c r="M45" s="65">
        <v>0</v>
      </c>
      <c r="N45" s="68"/>
      <c r="O45" s="67">
        <v>0</v>
      </c>
      <c r="P45" s="65">
        <v>0</v>
      </c>
      <c r="Q45" s="68"/>
      <c r="R45" s="67">
        <v>0</v>
      </c>
      <c r="S45" s="65">
        <v>0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6328747</v>
      </c>
      <c r="D46" s="73">
        <v>8883029</v>
      </c>
      <c r="E46" s="68"/>
      <c r="F46" s="74">
        <v>13809518</v>
      </c>
      <c r="G46" s="73">
        <v>19475563</v>
      </c>
      <c r="H46" s="75"/>
      <c r="I46" s="74">
        <v>7581553</v>
      </c>
      <c r="J46" s="73">
        <v>10726381</v>
      </c>
      <c r="K46" s="68"/>
      <c r="L46" s="74">
        <v>10395908</v>
      </c>
      <c r="M46" s="73">
        <v>14795456</v>
      </c>
      <c r="N46" s="68"/>
      <c r="O46" s="74">
        <v>7455288</v>
      </c>
      <c r="P46" s="73">
        <v>10643169</v>
      </c>
      <c r="Q46" s="68"/>
      <c r="R46" s="74">
        <v>6577050</v>
      </c>
      <c r="S46" s="73">
        <v>9415705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2DAF-68A6-4B17-83FA-B9BCEF4F7E2E}">
  <sheetPr filterMode="1"/>
  <dimension ref="A1:AN49"/>
  <sheetViews>
    <sheetView zoomScale="90" zoomScaleNormal="90" workbookViewId="0">
      <pane xSplit="2" ySplit="11" topLeftCell="Q12" activePane="bottomRight" state="frozen"/>
      <selection activeCell="R48" sqref="R48"/>
      <selection pane="topRight" activeCell="R48" sqref="R48"/>
      <selection pane="bottomLeft" activeCell="R48" sqref="R48"/>
      <selection pane="bottomRight" activeCell="R48" sqref="R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749485</v>
      </c>
      <c r="D15" s="32">
        <f>+D18+D24+D27+D40+D21+D33+D31+D35+D38+D16</f>
        <v>1</v>
      </c>
      <c r="E15" s="28"/>
      <c r="F15" s="31">
        <f>F16+F18+F24+F26+F40</f>
        <v>752689</v>
      </c>
      <c r="G15" s="32">
        <f>+G18+G24+G27+G40+G21+G33+G31+G35+G38+G16</f>
        <v>1</v>
      </c>
      <c r="H15" s="33"/>
      <c r="I15" s="31">
        <f>I16+I18+I24+I26+I40</f>
        <v>756261</v>
      </c>
      <c r="J15" s="32">
        <f>+J18+J24+J27+J40+J21+J33+J31+J35+J38+J16</f>
        <v>1</v>
      </c>
      <c r="K15" s="33"/>
      <c r="L15" s="31">
        <f>L18+L24+L27+L40</f>
        <v>759418</v>
      </c>
      <c r="M15" s="32">
        <f>+M18+M24+M27+M40+M21+M33+M31+M35+M38+M16</f>
        <v>1</v>
      </c>
      <c r="N15" s="33"/>
      <c r="O15" s="31">
        <f>O18+O16+O24+O27+O40</f>
        <v>761575</v>
      </c>
      <c r="P15" s="32">
        <f>+P18+P24+P27+P40+P21+P33+P31+P35+P38+P16</f>
        <v>1</v>
      </c>
      <c r="Q15" s="33"/>
      <c r="R15" s="31">
        <f>R18+R24+R27+R16+R40</f>
        <v>142105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>
        <v>0</v>
      </c>
      <c r="C18" s="44">
        <f>C19+C20</f>
        <v>747261</v>
      </c>
      <c r="D18" s="38">
        <f>+D19+D20</f>
        <v>0.99703262907196277</v>
      </c>
      <c r="E18" s="28"/>
      <c r="F18" s="44">
        <f>F19+F20</f>
        <v>750247</v>
      </c>
      <c r="G18" s="38">
        <f>+G19+G20</f>
        <v>0.99675563214023322</v>
      </c>
      <c r="H18" s="33"/>
      <c r="I18" s="44">
        <f>I19+I20</f>
        <v>754838</v>
      </c>
      <c r="J18" s="38">
        <f>+J19+J20</f>
        <v>0.99811837447653662</v>
      </c>
      <c r="K18" s="33"/>
      <c r="L18" s="44">
        <f>L19+L20</f>
        <v>757991</v>
      </c>
      <c r="M18" s="38">
        <f>+M19+M20</f>
        <v>0.99812092944860409</v>
      </c>
      <c r="N18" s="33"/>
      <c r="O18" s="44">
        <f>O19+O20</f>
        <v>761575</v>
      </c>
      <c r="P18" s="38">
        <f>+P19+P20</f>
        <v>1</v>
      </c>
      <c r="Q18" s="33"/>
      <c r="R18" s="44">
        <f>R19+R20</f>
        <v>141521</v>
      </c>
      <c r="S18" s="38">
        <f>+S19+S20</f>
        <v>0.99589036275993104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7976</v>
      </c>
      <c r="D19" s="41">
        <f>C19/C$15</f>
        <v>1.0641974155586837E-2</v>
      </c>
      <c r="E19" s="28"/>
      <c r="F19" s="44">
        <v>2578</v>
      </c>
      <c r="G19" s="41">
        <f>F19/F$15</f>
        <v>3.4250533752984299E-3</v>
      </c>
      <c r="H19" s="33"/>
      <c r="I19" s="44">
        <v>3235</v>
      </c>
      <c r="J19" s="41">
        <f>I19/I$15</f>
        <v>4.2776237304316895E-3</v>
      </c>
      <c r="K19" s="33"/>
      <c r="L19" s="44">
        <v>2734</v>
      </c>
      <c r="M19" s="41">
        <f>L19/L$15</f>
        <v>3.6001253591566172E-3</v>
      </c>
      <c r="N19" s="33"/>
      <c r="O19" s="44">
        <v>2571</v>
      </c>
      <c r="P19" s="41">
        <f>O19/O$15</f>
        <v>3.3758986311262845E-3</v>
      </c>
      <c r="Q19" s="33"/>
      <c r="R19" s="44">
        <v>3102</v>
      </c>
      <c r="S19" s="41">
        <f>R19/R$15</f>
        <v>2.1828929312832059E-2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739285</v>
      </c>
      <c r="D20" s="41">
        <f>C20/C$15</f>
        <v>0.9863906549163759</v>
      </c>
      <c r="E20" s="28"/>
      <c r="F20" s="44">
        <v>747669</v>
      </c>
      <c r="G20" s="41">
        <f>F20/F$15</f>
        <v>0.9933305787649348</v>
      </c>
      <c r="H20" s="33"/>
      <c r="I20" s="44">
        <v>751603</v>
      </c>
      <c r="J20" s="41">
        <f>I20/I$15</f>
        <v>0.9938407507461049</v>
      </c>
      <c r="K20" s="33"/>
      <c r="L20" s="44">
        <v>755257</v>
      </c>
      <c r="M20" s="41">
        <f>L20/L$15</f>
        <v>0.99452080408944743</v>
      </c>
      <c r="N20" s="33"/>
      <c r="O20" s="44">
        <v>759004</v>
      </c>
      <c r="P20" s="41">
        <f>O20/O$15</f>
        <v>0.99662410136887369</v>
      </c>
      <c r="Q20" s="33"/>
      <c r="R20" s="44">
        <v>138419</v>
      </c>
      <c r="S20" s="41">
        <f>R20/R$15</f>
        <v>0.97406143344709895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2059</v>
      </c>
      <c r="D24" s="38">
        <f>+D25+D26</f>
        <v>2.7472197575668625E-3</v>
      </c>
      <c r="E24" s="28"/>
      <c r="F24" s="44">
        <f>F25+F26</f>
        <v>2068</v>
      </c>
      <c r="G24" s="38">
        <f>+G25+G26</f>
        <v>2.7474826920547532E-3</v>
      </c>
      <c r="H24" s="33"/>
      <c r="I24" s="44">
        <f>I25+I26</f>
        <v>1049</v>
      </c>
      <c r="J24" s="38">
        <f>+J25+J26</f>
        <v>1.387087262201806E-3</v>
      </c>
      <c r="K24" s="33"/>
      <c r="L24" s="44">
        <f>L25+L26</f>
        <v>1053</v>
      </c>
      <c r="M24" s="38">
        <f>+M25+M26</f>
        <v>1.3865881503993848E-3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2059</v>
      </c>
      <c r="D25" s="41">
        <f>C25/C$15</f>
        <v>2.7472197575668625E-3</v>
      </c>
      <c r="E25" s="28"/>
      <c r="F25" s="44">
        <v>2068</v>
      </c>
      <c r="G25" s="41">
        <f>F25/F$15</f>
        <v>2.7474826920547532E-3</v>
      </c>
      <c r="H25" s="33"/>
      <c r="I25" s="44">
        <v>1049</v>
      </c>
      <c r="J25" s="41">
        <f>I25/I$15</f>
        <v>1.387087262201806E-3</v>
      </c>
      <c r="K25" s="33"/>
      <c r="L25" s="44">
        <v>1053</v>
      </c>
      <c r="M25" s="41">
        <f>L25/L$15</f>
        <v>1.3865881503993848E-3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>
        <f>+P28+P29+P30</f>
        <v>0</v>
      </c>
      <c r="Q27" s="33"/>
      <c r="R27" s="44">
        <f>R29</f>
        <v>0</v>
      </c>
      <c r="S27" s="38">
        <f>+S28+S29+S30</f>
        <v>0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>
        <f>O29/O$15</f>
        <v>0</v>
      </c>
      <c r="Q29" s="33"/>
      <c r="R29" s="44">
        <v>0</v>
      </c>
      <c r="S29" s="41">
        <f>R29/R$15</f>
        <v>0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165</v>
      </c>
      <c r="D40" s="50">
        <f t="shared" si="2"/>
        <v>2.2015117047038968E-4</v>
      </c>
      <c r="E40" s="28"/>
      <c r="F40" s="49">
        <v>374</v>
      </c>
      <c r="G40" s="50">
        <f t="shared" si="3"/>
        <v>4.9688516771202978E-4</v>
      </c>
      <c r="H40" s="33"/>
      <c r="I40" s="49">
        <v>374</v>
      </c>
      <c r="J40" s="50">
        <f t="shared" si="4"/>
        <v>4.9453826126165433E-4</v>
      </c>
      <c r="K40" s="33"/>
      <c r="L40" s="49">
        <v>374</v>
      </c>
      <c r="M40" s="50">
        <f t="shared" si="5"/>
        <v>4.9248240099655262E-4</v>
      </c>
      <c r="N40" s="33"/>
      <c r="O40" s="49">
        <v>0</v>
      </c>
      <c r="P40" s="50">
        <f t="shared" si="6"/>
        <v>0</v>
      </c>
      <c r="Q40" s="33"/>
      <c r="R40" s="49">
        <v>584</v>
      </c>
      <c r="S40" s="50">
        <f t="shared" si="7"/>
        <v>4.1096372400689632E-3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6361</v>
      </c>
      <c r="D45" s="65">
        <v>7098</v>
      </c>
      <c r="E45" s="66"/>
      <c r="F45" s="67">
        <v>67909</v>
      </c>
      <c r="G45" s="65">
        <v>76078</v>
      </c>
      <c r="H45" s="66"/>
      <c r="I45" s="67">
        <v>10073</v>
      </c>
      <c r="J45" s="65">
        <v>11327</v>
      </c>
      <c r="K45" s="68"/>
      <c r="L45" s="67">
        <v>5401</v>
      </c>
      <c r="M45" s="65">
        <v>6098</v>
      </c>
      <c r="N45" s="68"/>
      <c r="O45" s="67">
        <v>7462</v>
      </c>
      <c r="P45" s="65">
        <v>8457</v>
      </c>
      <c r="Q45" s="68"/>
      <c r="R45" s="67">
        <v>7397017</v>
      </c>
      <c r="S45" s="65">
        <v>8425202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200000</v>
      </c>
      <c r="D46" s="73">
        <v>223160</v>
      </c>
      <c r="E46" s="68"/>
      <c r="F46" s="74">
        <v>2452</v>
      </c>
      <c r="G46" s="73">
        <v>2747</v>
      </c>
      <c r="H46" s="75"/>
      <c r="I46" s="74">
        <v>64483</v>
      </c>
      <c r="J46" s="73">
        <v>72511</v>
      </c>
      <c r="K46" s="68"/>
      <c r="L46" s="74">
        <v>202256</v>
      </c>
      <c r="M46" s="73">
        <v>228347</v>
      </c>
      <c r="N46" s="68"/>
      <c r="O46" s="74">
        <v>666954</v>
      </c>
      <c r="P46" s="73">
        <v>755859</v>
      </c>
      <c r="Q46" s="68"/>
      <c r="R46" s="74">
        <v>549318057</v>
      </c>
      <c r="S46" s="73">
        <v>625673267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D3A5-1227-4C04-8E54-6B4139D54665}">
  <sheetPr filterMode="1"/>
  <dimension ref="A1:AN49"/>
  <sheetViews>
    <sheetView zoomScale="90" zoomScaleNormal="90" workbookViewId="0">
      <pane xSplit="2" ySplit="11" topLeftCell="Q12" activePane="bottomRight" state="frozen"/>
      <selection activeCell="R48" sqref="R48"/>
      <selection pane="topRight" activeCell="R48" sqref="R48"/>
      <selection pane="bottomLeft" activeCell="R48" sqref="R48"/>
      <selection pane="bottomRight" activeCell="R48" sqref="R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1475132</v>
      </c>
      <c r="D15" s="32">
        <f>+D18+D24+D27+D40+D21+D33+D31+D35+D38+D16</f>
        <v>1</v>
      </c>
      <c r="E15" s="28"/>
      <c r="F15" s="31">
        <f>F16+F18+F24+F26+F40</f>
        <v>1480328</v>
      </c>
      <c r="G15" s="32">
        <f>+G18+G24+G27+G40+G21+G33+G31+G35+G38+G16</f>
        <v>1</v>
      </c>
      <c r="H15" s="33"/>
      <c r="I15" s="31">
        <f>I16+I18+I24+I26+I40</f>
        <v>1481867</v>
      </c>
      <c r="J15" s="32">
        <f>+J18+J24+J27+J40+J21+J33+J31+J35+J38+J16</f>
        <v>1</v>
      </c>
      <c r="K15" s="33"/>
      <c r="L15" s="31">
        <f>L18+L24+L27+L40</f>
        <v>1486165</v>
      </c>
      <c r="M15" s="32">
        <f>+M18+M24+M27+M40+M21+M33+M31+M35+M38+M16</f>
        <v>1</v>
      </c>
      <c r="N15" s="33"/>
      <c r="O15" s="31">
        <f>O18+O16+O24+O27+O40</f>
        <v>1488545</v>
      </c>
      <c r="P15" s="32">
        <f>+P18+P24+P27+P40+P21+P33+P31+P35+P38+P16</f>
        <v>1</v>
      </c>
      <c r="Q15" s="33"/>
      <c r="R15" s="31">
        <f>R18+R24+R27+R16+R40</f>
        <v>1494355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1474951</v>
      </c>
      <c r="D18" s="38">
        <f>+D19+D20</f>
        <v>0.99987729911628243</v>
      </c>
      <c r="E18" s="28"/>
      <c r="F18" s="44">
        <f>F19+F20</f>
        <v>1480147</v>
      </c>
      <c r="G18" s="38">
        <f>+G19+G20</f>
        <v>0.99987772980042255</v>
      </c>
      <c r="H18" s="33"/>
      <c r="I18" s="44">
        <f>I19+I20</f>
        <v>1481747</v>
      </c>
      <c r="J18" s="38">
        <f>+J19+J20</f>
        <v>0.99991902107274133</v>
      </c>
      <c r="K18" s="33"/>
      <c r="L18" s="44">
        <f>L19+L20</f>
        <v>1486044</v>
      </c>
      <c r="M18" s="38">
        <f>+M19+M20</f>
        <v>0.99991858239159181</v>
      </c>
      <c r="N18" s="33"/>
      <c r="O18" s="44">
        <f>O19+O20</f>
        <v>1488424</v>
      </c>
      <c r="P18" s="38">
        <f>+P19+P20</f>
        <v>0.99991871256831344</v>
      </c>
      <c r="Q18" s="33"/>
      <c r="R18" s="44">
        <f>R19+R20</f>
        <v>1493336</v>
      </c>
      <c r="S18" s="38">
        <f>+S19+S20</f>
        <v>0.99931810045136538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8530</v>
      </c>
      <c r="D19" s="41">
        <f>C19/C$15</f>
        <v>5.7825333597264512E-3</v>
      </c>
      <c r="E19" s="28"/>
      <c r="F19" s="44">
        <v>12646</v>
      </c>
      <c r="G19" s="41">
        <f>F19/F$15</f>
        <v>8.5427013472689842E-3</v>
      </c>
      <c r="H19" s="33"/>
      <c r="I19" s="44">
        <v>7337</v>
      </c>
      <c r="J19" s="41">
        <f>I19/I$15</f>
        <v>4.9511865774728775E-3</v>
      </c>
      <c r="K19" s="33"/>
      <c r="L19" s="44">
        <v>4949</v>
      </c>
      <c r="M19" s="41">
        <f>L19/L$15</f>
        <v>3.3300474711758115E-3</v>
      </c>
      <c r="N19" s="33"/>
      <c r="O19" s="44">
        <v>35937</v>
      </c>
      <c r="P19" s="41">
        <f>O19/O$15</f>
        <v>2.4142367210934167E-2</v>
      </c>
      <c r="Q19" s="33"/>
      <c r="R19" s="44">
        <v>34315</v>
      </c>
      <c r="S19" s="41">
        <f>R19/R$15</f>
        <v>2.2963084407654138E-2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1466421</v>
      </c>
      <c r="D20" s="41">
        <f>C20/C$15</f>
        <v>0.99409476575655598</v>
      </c>
      <c r="E20" s="28"/>
      <c r="F20" s="44">
        <v>1467501</v>
      </c>
      <c r="G20" s="41">
        <f>F20/F$15</f>
        <v>0.99133502845315358</v>
      </c>
      <c r="H20" s="33"/>
      <c r="I20" s="44">
        <v>1474410</v>
      </c>
      <c r="J20" s="41">
        <f>I20/I$15</f>
        <v>0.99496783449526849</v>
      </c>
      <c r="K20" s="33"/>
      <c r="L20" s="44">
        <v>1481095</v>
      </c>
      <c r="M20" s="41">
        <f>L20/L$15</f>
        <v>0.99658853492041599</v>
      </c>
      <c r="N20" s="33"/>
      <c r="O20" s="44">
        <v>1452487</v>
      </c>
      <c r="P20" s="41">
        <f>O20/O$15</f>
        <v>0.97577634535737923</v>
      </c>
      <c r="Q20" s="33"/>
      <c r="R20" s="44">
        <v>1459021</v>
      </c>
      <c r="S20" s="41">
        <f>R20/R$15</f>
        <v>0.97635501604371122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>
        <f>+P28+P29+P30</f>
        <v>0</v>
      </c>
      <c r="Q27" s="33"/>
      <c r="R27" s="44">
        <f>R29</f>
        <v>0</v>
      </c>
      <c r="S27" s="38">
        <f>+S28+S29+S30</f>
        <v>0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>
        <f>O29/O$15</f>
        <v>0</v>
      </c>
      <c r="Q29" s="33"/>
      <c r="R29" s="44">
        <v>0</v>
      </c>
      <c r="S29" s="41">
        <f>R29/R$15</f>
        <v>0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181</v>
      </c>
      <c r="D40" s="50">
        <f t="shared" si="2"/>
        <v>1.2270088371752494E-4</v>
      </c>
      <c r="E40" s="28"/>
      <c r="F40" s="49">
        <v>181</v>
      </c>
      <c r="G40" s="50">
        <f t="shared" si="3"/>
        <v>1.2227019957739097E-4</v>
      </c>
      <c r="H40" s="33"/>
      <c r="I40" s="49">
        <v>120</v>
      </c>
      <c r="J40" s="50">
        <f t="shared" si="4"/>
        <v>8.097892725865412E-5</v>
      </c>
      <c r="K40" s="33"/>
      <c r="L40" s="49">
        <v>121</v>
      </c>
      <c r="M40" s="50">
        <f t="shared" si="5"/>
        <v>8.1417608408218469E-5</v>
      </c>
      <c r="N40" s="33"/>
      <c r="O40" s="49">
        <v>121</v>
      </c>
      <c r="P40" s="50">
        <f t="shared" si="6"/>
        <v>8.1287431686647023E-5</v>
      </c>
      <c r="Q40" s="33"/>
      <c r="R40" s="49">
        <v>1019</v>
      </c>
      <c r="S40" s="50">
        <f t="shared" si="7"/>
        <v>6.8189954863469521E-4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92166</v>
      </c>
      <c r="D45" s="65">
        <v>100968</v>
      </c>
      <c r="E45" s="66"/>
      <c r="F45" s="67">
        <v>2989</v>
      </c>
      <c r="G45" s="65">
        <v>3284</v>
      </c>
      <c r="H45" s="66"/>
      <c r="I45" s="67">
        <v>0</v>
      </c>
      <c r="J45" s="65">
        <v>0</v>
      </c>
      <c r="K45" s="68"/>
      <c r="L45" s="67">
        <v>751037</v>
      </c>
      <c r="M45" s="65">
        <v>830872</v>
      </c>
      <c r="N45" s="68"/>
      <c r="O45" s="67">
        <v>19599</v>
      </c>
      <c r="P45" s="65">
        <v>21759</v>
      </c>
      <c r="Q45" s="68"/>
      <c r="R45" s="67">
        <v>4437</v>
      </c>
      <c r="S45" s="65">
        <v>4944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197314</v>
      </c>
      <c r="D46" s="73">
        <v>216157</v>
      </c>
      <c r="E46" s="68"/>
      <c r="F46" s="74">
        <v>575603</v>
      </c>
      <c r="G46" s="73">
        <v>632357</v>
      </c>
      <c r="H46" s="75"/>
      <c r="I46" s="74">
        <v>1010611</v>
      </c>
      <c r="J46" s="73">
        <v>1113997</v>
      </c>
      <c r="K46" s="68"/>
      <c r="L46" s="74">
        <v>2304337</v>
      </c>
      <c r="M46" s="73">
        <v>2549288</v>
      </c>
      <c r="N46" s="68"/>
      <c r="O46" s="74">
        <v>3447620</v>
      </c>
      <c r="P46" s="73">
        <v>3827548</v>
      </c>
      <c r="Q46" s="68"/>
      <c r="R46" s="74">
        <v>50817</v>
      </c>
      <c r="S46" s="73">
        <v>56620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6596-A792-476F-B57B-4003586E43E1}">
  <sheetPr filterMode="1"/>
  <dimension ref="A1:AN49"/>
  <sheetViews>
    <sheetView zoomScale="90" zoomScaleNormal="90" workbookViewId="0">
      <pane xSplit="2" ySplit="11" topLeftCell="Q12" activePane="bottomRight" state="frozen"/>
      <selection activeCell="R48" sqref="R48"/>
      <selection pane="topRight" activeCell="R48" sqref="R48"/>
      <selection pane="bottomLeft" activeCell="R48" sqref="R48"/>
      <selection pane="bottomRight" activeCell="R48" sqref="R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80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81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2236513</v>
      </c>
      <c r="D15" s="32">
        <f>+D18+D24+D27+D40+D21+D33+D31+D35+D38+D16</f>
        <v>1</v>
      </c>
      <c r="E15" s="28"/>
      <c r="F15" s="31">
        <f>F16+F18+F24+F26+F40</f>
        <v>2245490</v>
      </c>
      <c r="G15" s="32">
        <f>+G18+G24+G27+G40+G21+G33+G31+G35+G38+G16</f>
        <v>1</v>
      </c>
      <c r="H15" s="33"/>
      <c r="I15" s="31">
        <f>I16+I18+I24+I26+I40</f>
        <v>2252754</v>
      </c>
      <c r="J15" s="32">
        <f>+J18+J24+J27+J40+J21+J33+J31+J35+J38+J16</f>
        <v>1</v>
      </c>
      <c r="K15" s="33"/>
      <c r="L15" s="31">
        <f>L18+L24+L27+L40</f>
        <v>2241214</v>
      </c>
      <c r="M15" s="32">
        <f>+M18+M24+M27+M40+M21+M33+M31+M35+M38+M16</f>
        <v>1</v>
      </c>
      <c r="N15" s="33"/>
      <c r="O15" s="31">
        <f>O18+O16+O24+O27+O40</f>
        <v>2245223</v>
      </c>
      <c r="P15" s="32">
        <f>+P18+P24+P27+P40+P21+P33+P31+P35+P38+P16</f>
        <v>1</v>
      </c>
      <c r="Q15" s="33"/>
      <c r="R15" s="31">
        <f>R18+R24+R27+R16+R40</f>
        <v>2247444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2235393</v>
      </c>
      <c r="D18" s="38">
        <f>+D19+D20</f>
        <v>0.99949922043824468</v>
      </c>
      <c r="E18" s="28"/>
      <c r="F18" s="44">
        <f>F19+F20</f>
        <v>2244370</v>
      </c>
      <c r="G18" s="38">
        <f>+G19+G20</f>
        <v>0.99950122245033379</v>
      </c>
      <c r="H18" s="33"/>
      <c r="I18" s="44">
        <f>I19+I20</f>
        <v>2252754</v>
      </c>
      <c r="J18" s="38">
        <f>+J19+J20</f>
        <v>1</v>
      </c>
      <c r="K18" s="33"/>
      <c r="L18" s="44">
        <f>L19+L20</f>
        <v>2239175</v>
      </c>
      <c r="M18" s="38">
        <f>+M19+M20</f>
        <v>0.99909022520830226</v>
      </c>
      <c r="N18" s="33"/>
      <c r="O18" s="44">
        <f>O19+O20</f>
        <v>2243184</v>
      </c>
      <c r="P18" s="38">
        <f>+P19+P20</f>
        <v>0.99909184967372955</v>
      </c>
      <c r="Q18" s="33"/>
      <c r="R18" s="44">
        <f>R19+R20</f>
        <v>2244486</v>
      </c>
      <c r="S18" s="38">
        <f>+S19+S20</f>
        <v>0.99868383817349848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7408</v>
      </c>
      <c r="D19" s="41">
        <f>C19/C$15</f>
        <v>3.3122991013242488E-3</v>
      </c>
      <c r="E19" s="28"/>
      <c r="F19" s="44">
        <v>5742</v>
      </c>
      <c r="G19" s="41">
        <f>F19/F$15</f>
        <v>2.5571256162352091E-3</v>
      </c>
      <c r="H19" s="33"/>
      <c r="I19" s="44">
        <v>51528</v>
      </c>
      <c r="J19" s="41">
        <f>I19/I$15</f>
        <v>2.2873336369616921E-2</v>
      </c>
      <c r="K19" s="33"/>
      <c r="L19" s="44">
        <v>7316</v>
      </c>
      <c r="M19" s="41">
        <f>L19/L$15</f>
        <v>3.2643022933106789E-3</v>
      </c>
      <c r="N19" s="33"/>
      <c r="O19" s="44">
        <v>8801</v>
      </c>
      <c r="P19" s="41">
        <f>O19/O$15</f>
        <v>3.9198778918619667E-3</v>
      </c>
      <c r="Q19" s="33"/>
      <c r="R19" s="44">
        <v>7859</v>
      </c>
      <c r="S19" s="41">
        <f>R19/R$15</f>
        <v>3.4968613233522169E-3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2227985</v>
      </c>
      <c r="D20" s="41">
        <f>C20/C$15</f>
        <v>0.99618692133692044</v>
      </c>
      <c r="E20" s="28"/>
      <c r="F20" s="44">
        <v>2238628</v>
      </c>
      <c r="G20" s="41">
        <f>F20/F$15</f>
        <v>0.99694409683409857</v>
      </c>
      <c r="H20" s="33"/>
      <c r="I20" s="44">
        <v>2201226</v>
      </c>
      <c r="J20" s="41">
        <f>I20/I$15</f>
        <v>0.97712666363038303</v>
      </c>
      <c r="K20" s="33"/>
      <c r="L20" s="44">
        <v>2231859</v>
      </c>
      <c r="M20" s="41">
        <f>L20/L$15</f>
        <v>0.99582592291499161</v>
      </c>
      <c r="N20" s="33"/>
      <c r="O20" s="44">
        <v>2234383</v>
      </c>
      <c r="P20" s="41">
        <f>O20/O$15</f>
        <v>0.99517197178186756</v>
      </c>
      <c r="Q20" s="33"/>
      <c r="R20" s="44">
        <v>2236627</v>
      </c>
      <c r="S20" s="41">
        <f>R20/R$15</f>
        <v>0.99518697685014623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>
        <f>+P28+P29+P30</f>
        <v>0</v>
      </c>
      <c r="Q27" s="33"/>
      <c r="R27" s="44">
        <f>R29</f>
        <v>0</v>
      </c>
      <c r="S27" s="38">
        <f>+S28+S29+S30</f>
        <v>0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>
        <f>O29/O$15</f>
        <v>0</v>
      </c>
      <c r="Q29" s="33"/>
      <c r="R29" s="44">
        <v>0</v>
      </c>
      <c r="S29" s="41">
        <f>R29/R$15</f>
        <v>0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1120</v>
      </c>
      <c r="D40" s="50">
        <f t="shared" si="2"/>
        <v>5.0077956175528598E-4</v>
      </c>
      <c r="E40" s="28"/>
      <c r="F40" s="49">
        <v>1120</v>
      </c>
      <c r="G40" s="50">
        <f t="shared" si="3"/>
        <v>4.9877754966621982E-4</v>
      </c>
      <c r="H40" s="33"/>
      <c r="I40" s="49">
        <v>0</v>
      </c>
      <c r="J40" s="50">
        <f t="shared" si="4"/>
        <v>0</v>
      </c>
      <c r="K40" s="33"/>
      <c r="L40" s="49">
        <v>2039</v>
      </c>
      <c r="M40" s="50">
        <f t="shared" si="5"/>
        <v>9.0977479169771381E-4</v>
      </c>
      <c r="N40" s="33"/>
      <c r="O40" s="49">
        <v>2039</v>
      </c>
      <c r="P40" s="50">
        <f t="shared" si="6"/>
        <v>9.0815032627048625E-4</v>
      </c>
      <c r="Q40" s="33"/>
      <c r="R40" s="49">
        <v>2958</v>
      </c>
      <c r="S40" s="50">
        <f t="shared" si="7"/>
        <v>1.3161618265015724E-3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938</v>
      </c>
      <c r="D45" s="65">
        <v>1004</v>
      </c>
      <c r="E45" s="66"/>
      <c r="F45" s="67">
        <v>9276</v>
      </c>
      <c r="G45" s="65">
        <v>9999</v>
      </c>
      <c r="H45" s="66"/>
      <c r="I45" s="67">
        <v>30706</v>
      </c>
      <c r="J45" s="65">
        <v>33224</v>
      </c>
      <c r="K45" s="68"/>
      <c r="L45" s="67">
        <v>381586381</v>
      </c>
      <c r="M45" s="65">
        <v>414517286</v>
      </c>
      <c r="N45" s="68"/>
      <c r="O45" s="67">
        <v>8447</v>
      </c>
      <c r="P45" s="65">
        <v>9202</v>
      </c>
      <c r="Q45" s="68"/>
      <c r="R45" s="67">
        <v>4015</v>
      </c>
      <c r="S45" s="65">
        <v>4386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313173</v>
      </c>
      <c r="D46" s="73">
        <v>335314</v>
      </c>
      <c r="E46" s="68"/>
      <c r="F46" s="74">
        <v>84</v>
      </c>
      <c r="G46" s="73">
        <v>91</v>
      </c>
      <c r="H46" s="75"/>
      <c r="I46" s="74">
        <v>61371</v>
      </c>
      <c r="J46" s="73">
        <v>66403</v>
      </c>
      <c r="K46" s="68"/>
      <c r="L46" s="74">
        <v>399444165</v>
      </c>
      <c r="M46" s="73">
        <v>433916196</v>
      </c>
      <c r="N46" s="68"/>
      <c r="O46" s="74">
        <v>2446702</v>
      </c>
      <c r="P46" s="73">
        <v>2665437</v>
      </c>
      <c r="Q46" s="68"/>
      <c r="R46" s="74">
        <v>3818751</v>
      </c>
      <c r="S46" s="73">
        <v>4171985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AD1DE-FDA3-4C4D-9362-49F8BD98FB5D}">
  <sheetPr filterMode="1"/>
  <dimension ref="A1:AN49"/>
  <sheetViews>
    <sheetView zoomScale="90" zoomScaleNormal="90" workbookViewId="0">
      <pane xSplit="2" ySplit="11" topLeftCell="Q12" activePane="bottomRight" state="frozen"/>
      <selection activeCell="R48" sqref="R48"/>
      <selection pane="topRight" activeCell="R48" sqref="R48"/>
      <selection pane="bottomLeft" activeCell="R48" sqref="R48"/>
      <selection pane="bottomRight" activeCell="R48" sqref="R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6" t="s">
        <v>82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87" t="s">
        <v>83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85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88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89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548668</v>
      </c>
      <c r="D15" s="32">
        <f>+D18+D24+D27+D40+D21+D33+D31+D35+D38+D16</f>
        <v>0.99999999999999989</v>
      </c>
      <c r="E15" s="28"/>
      <c r="F15" s="31">
        <f>F16+F18+F24+F27+F40</f>
        <v>554760</v>
      </c>
      <c r="G15" s="32">
        <f>+G18+G24+G27+G40+G21+G33+G31+G35+G38+G16</f>
        <v>1</v>
      </c>
      <c r="H15" s="33"/>
      <c r="I15" s="31">
        <f>I16+I18+I24+I27+I40</f>
        <v>555992</v>
      </c>
      <c r="J15" s="32">
        <f>+J18+J24+J27+J40+J21+J33+J31+J35+J38+J16</f>
        <v>1</v>
      </c>
      <c r="K15" s="33"/>
      <c r="L15" s="31">
        <f>L18+L24+L27+L40</f>
        <v>550079</v>
      </c>
      <c r="M15" s="32">
        <f>+M18+M24+M27+M40+M21+M33+M31+M35+M38+M16</f>
        <v>1</v>
      </c>
      <c r="N15" s="33"/>
      <c r="O15" s="31">
        <f>O18+O16+O24+O27+O40</f>
        <v>552719</v>
      </c>
      <c r="P15" s="32">
        <f>+P18+P24+P27+P40+P21+P33+P31+P35+P38+P16</f>
        <v>1</v>
      </c>
      <c r="Q15" s="33"/>
      <c r="R15" s="31">
        <f>R18+R24+R27+R16+R40</f>
        <v>559295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3487</v>
      </c>
      <c r="D18" s="38">
        <f>+D19+D20</f>
        <v>6.3553916029365663E-3</v>
      </c>
      <c r="E18" s="28"/>
      <c r="F18" s="44">
        <f>F19+F20</f>
        <v>11093</v>
      </c>
      <c r="G18" s="38">
        <f>+G19+G20</f>
        <v>1.9996034321147885E-2</v>
      </c>
      <c r="H18" s="33"/>
      <c r="I18" s="44">
        <f>I19+I20</f>
        <v>16373</v>
      </c>
      <c r="J18" s="38">
        <f>+J19+J20</f>
        <v>2.944826544266824E-2</v>
      </c>
      <c r="K18" s="33"/>
      <c r="L18" s="44">
        <f>L19+L20</f>
        <v>15475</v>
      </c>
      <c r="M18" s="38">
        <f>+M19+M20</f>
        <v>2.8132322811814305E-2</v>
      </c>
      <c r="N18" s="33"/>
      <c r="O18" s="44">
        <f>O19+O20</f>
        <v>13677</v>
      </c>
      <c r="P18" s="38">
        <f>+P19+P20</f>
        <v>2.4744942728583602E-2</v>
      </c>
      <c r="Q18" s="33"/>
      <c r="R18" s="44">
        <f>R19+R20</f>
        <v>14301</v>
      </c>
      <c r="S18" s="38">
        <f>+S19+S20</f>
        <v>2.5569690413824547E-2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3487</v>
      </c>
      <c r="D19" s="41">
        <f>C19/C$15</f>
        <v>6.3553916029365663E-3</v>
      </c>
      <c r="E19" s="28"/>
      <c r="F19" s="44">
        <v>11093</v>
      </c>
      <c r="G19" s="41">
        <f>F19/F$15</f>
        <v>1.9996034321147885E-2</v>
      </c>
      <c r="H19" s="33"/>
      <c r="I19" s="44">
        <v>16373</v>
      </c>
      <c r="J19" s="41">
        <f>I19/I$15</f>
        <v>2.944826544266824E-2</v>
      </c>
      <c r="K19" s="33"/>
      <c r="L19" s="44">
        <v>15475</v>
      </c>
      <c r="M19" s="41">
        <f>L19/L$15</f>
        <v>2.8132322811814305E-2</v>
      </c>
      <c r="N19" s="33"/>
      <c r="O19" s="44">
        <v>13677</v>
      </c>
      <c r="P19" s="41">
        <f>O19/O$15</f>
        <v>2.4744942728583602E-2</v>
      </c>
      <c r="Q19" s="33"/>
      <c r="R19" s="44">
        <v>14301</v>
      </c>
      <c r="S19" s="41">
        <f>R19/R$15</f>
        <v>2.5569690413824547E-2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>
        <f>R20/R$15</f>
        <v>0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516718</v>
      </c>
      <c r="D24" s="38">
        <f>+D25+D26</f>
        <v>0.94176806374711119</v>
      </c>
      <c r="E24" s="28"/>
      <c r="F24" s="44">
        <f>F25+F26</f>
        <v>510353</v>
      </c>
      <c r="G24" s="38">
        <f>+G25+G26</f>
        <v>0.91995277237003392</v>
      </c>
      <c r="H24" s="33"/>
      <c r="I24" s="44">
        <f>I25+I26</f>
        <v>512827</v>
      </c>
      <c r="J24" s="38">
        <f>+J25+J26</f>
        <v>0.92236399084878917</v>
      </c>
      <c r="K24" s="33"/>
      <c r="L24" s="44">
        <f>L25+L26</f>
        <v>511391</v>
      </c>
      <c r="M24" s="38">
        <f>+M25+M26</f>
        <v>0.92966828401011492</v>
      </c>
      <c r="N24" s="33"/>
      <c r="O24" s="44">
        <f>O25+O26</f>
        <v>512854</v>
      </c>
      <c r="P24" s="38">
        <f>+P25+P26</f>
        <v>0.92787474286210536</v>
      </c>
      <c r="Q24" s="33"/>
      <c r="R24" s="44">
        <f>R25+R26</f>
        <v>514223</v>
      </c>
      <c r="S24" s="38">
        <f>+S25+S26</f>
        <v>0.91941283222628489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516718</v>
      </c>
      <c r="D25" s="41">
        <f>C25/C$15</f>
        <v>0.94176806374711119</v>
      </c>
      <c r="E25" s="28"/>
      <c r="F25" s="44">
        <v>510353</v>
      </c>
      <c r="G25" s="41">
        <f>F25/F$15</f>
        <v>0.91995277237003392</v>
      </c>
      <c r="H25" s="33"/>
      <c r="I25" s="44">
        <v>512827</v>
      </c>
      <c r="J25" s="41">
        <f>I25/I$15</f>
        <v>0.92236399084878917</v>
      </c>
      <c r="K25" s="33"/>
      <c r="L25" s="44">
        <v>511391</v>
      </c>
      <c r="M25" s="41">
        <f>L25/L$15</f>
        <v>0.92966828401011492</v>
      </c>
      <c r="N25" s="33"/>
      <c r="O25" s="44">
        <v>512854</v>
      </c>
      <c r="P25" s="41">
        <f>O25/O$15</f>
        <v>0.92787474286210536</v>
      </c>
      <c r="Q25" s="33"/>
      <c r="R25" s="44">
        <v>514223</v>
      </c>
      <c r="S25" s="41">
        <f>R25/R$15</f>
        <v>0.91941283222628489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28324</v>
      </c>
      <c r="D27" s="38">
        <f>+D28+D29+D30</f>
        <v>5.1623203831825441E-2</v>
      </c>
      <c r="E27" s="28"/>
      <c r="F27" s="44">
        <f>F29</f>
        <v>33176</v>
      </c>
      <c r="G27" s="38">
        <f>+G28+G29+G30</f>
        <v>5.9802437089912758E-2</v>
      </c>
      <c r="H27" s="33"/>
      <c r="I27" s="44">
        <f>I29</f>
        <v>26518</v>
      </c>
      <c r="J27" s="38">
        <f>+J28+J29+J30</f>
        <v>4.7694930862314563E-2</v>
      </c>
      <c r="K27" s="33"/>
      <c r="L27" s="44">
        <f>L29</f>
        <v>22939</v>
      </c>
      <c r="M27" s="38">
        <f>+M28+M29+M30</f>
        <v>4.1701282906637049E-2</v>
      </c>
      <c r="N27" s="33"/>
      <c r="O27" s="44">
        <f>O29</f>
        <v>25914</v>
      </c>
      <c r="P27" s="38">
        <f>+P28+P29+P30</f>
        <v>4.6884583305440923E-2</v>
      </c>
      <c r="Q27" s="33"/>
      <c r="R27" s="44">
        <f>R29</f>
        <v>30285</v>
      </c>
      <c r="S27" s="38">
        <f>+S28+S29+S30</f>
        <v>5.4148526269678789E-2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28324</v>
      </c>
      <c r="D29" s="41">
        <f>C29/C$15</f>
        <v>5.1623203831825441E-2</v>
      </c>
      <c r="E29" s="28"/>
      <c r="F29" s="44">
        <v>33176</v>
      </c>
      <c r="G29" s="41">
        <f>F29/F$15</f>
        <v>5.9802437089912758E-2</v>
      </c>
      <c r="H29" s="33"/>
      <c r="I29" s="44">
        <v>26518</v>
      </c>
      <c r="J29" s="41">
        <f>I29/I$15</f>
        <v>4.7694930862314563E-2</v>
      </c>
      <c r="K29" s="33"/>
      <c r="L29" s="44">
        <v>22939</v>
      </c>
      <c r="M29" s="41">
        <f>L29/L$15</f>
        <v>4.1701282906637049E-2</v>
      </c>
      <c r="N29" s="33"/>
      <c r="O29" s="44">
        <v>25914</v>
      </c>
      <c r="P29" s="41">
        <f>O29/O$15</f>
        <v>4.6884583305440923E-2</v>
      </c>
      <c r="Q29" s="33"/>
      <c r="R29" s="44">
        <v>30285</v>
      </c>
      <c r="S29" s="41">
        <f>R29/R$15</f>
        <v>5.4148526269678789E-2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139</v>
      </c>
      <c r="D40" s="50">
        <f t="shared" si="2"/>
        <v>2.5334081812680893E-4</v>
      </c>
      <c r="E40" s="28"/>
      <c r="F40" s="49">
        <v>138</v>
      </c>
      <c r="G40" s="50">
        <f t="shared" si="3"/>
        <v>2.4875621890547262E-4</v>
      </c>
      <c r="H40" s="33"/>
      <c r="I40" s="49">
        <v>274</v>
      </c>
      <c r="J40" s="50">
        <f t="shared" si="4"/>
        <v>4.9281284622800328E-4</v>
      </c>
      <c r="K40" s="33"/>
      <c r="L40" s="49">
        <v>274</v>
      </c>
      <c r="M40" s="50">
        <f t="shared" si="5"/>
        <v>4.9811027143373948E-4</v>
      </c>
      <c r="N40" s="33"/>
      <c r="O40" s="49">
        <v>274</v>
      </c>
      <c r="P40" s="50">
        <f t="shared" si="6"/>
        <v>4.9573110387014015E-4</v>
      </c>
      <c r="Q40" s="33"/>
      <c r="R40" s="49">
        <v>486</v>
      </c>
      <c r="S40" s="50">
        <f t="shared" si="7"/>
        <v>8.6895109021178452E-4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570816</v>
      </c>
      <c r="D45" s="65">
        <v>578294</v>
      </c>
      <c r="E45" s="66"/>
      <c r="F45" s="67">
        <v>79575</v>
      </c>
      <c r="G45" s="65">
        <v>81405</v>
      </c>
      <c r="H45" s="66"/>
      <c r="I45" s="67">
        <v>77567</v>
      </c>
      <c r="J45" s="65">
        <v>80313</v>
      </c>
      <c r="K45" s="68"/>
      <c r="L45" s="67">
        <v>58764</v>
      </c>
      <c r="M45" s="65">
        <v>60968</v>
      </c>
      <c r="N45" s="68"/>
      <c r="O45" s="67">
        <v>40222</v>
      </c>
      <c r="P45" s="65">
        <v>41320</v>
      </c>
      <c r="Q45" s="68"/>
      <c r="R45" s="67">
        <v>18877</v>
      </c>
      <c r="S45" s="65">
        <v>19511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502258</v>
      </c>
      <c r="D46" s="73">
        <v>508838</v>
      </c>
      <c r="E46" s="68"/>
      <c r="F46" s="74">
        <v>1001187</v>
      </c>
      <c r="G46" s="73">
        <v>1024214</v>
      </c>
      <c r="H46" s="75"/>
      <c r="I46" s="74">
        <v>1824</v>
      </c>
      <c r="J46" s="73">
        <v>1889</v>
      </c>
      <c r="K46" s="68"/>
      <c r="L46" s="74">
        <v>257452</v>
      </c>
      <c r="M46" s="73">
        <v>267106</v>
      </c>
      <c r="N46" s="68"/>
      <c r="O46" s="74">
        <v>884120</v>
      </c>
      <c r="P46" s="73">
        <v>908256</v>
      </c>
      <c r="Q46" s="68"/>
      <c r="R46" s="74">
        <v>401570</v>
      </c>
      <c r="S46" s="73">
        <v>415063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FFCA-C196-404E-AA39-040FE089CE69}">
  <sheetPr filterMode="1"/>
  <dimension ref="A1:AN49"/>
  <sheetViews>
    <sheetView zoomScale="90" zoomScaleNormal="90" workbookViewId="0">
      <pane xSplit="2" ySplit="11" topLeftCell="Q12" activePane="bottomRight" state="frozen"/>
      <selection activeCell="B44" sqref="B44"/>
      <selection pane="topRight" activeCell="B44" sqref="B44"/>
      <selection pane="bottomLeft" activeCell="B44" sqref="B44"/>
      <selection pane="bottomRight" activeCell="B44" sqref="B44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2983658</v>
      </c>
      <c r="D15" s="32">
        <f>+D18+D24+D27+D40+D21+D33+D31+D35+D38+D16</f>
        <v>1</v>
      </c>
      <c r="E15" s="28"/>
      <c r="F15" s="31">
        <f>F16+F18+F24+F40+F27</f>
        <v>2988254</v>
      </c>
      <c r="G15" s="32">
        <f>+G18+G24+G27+G40+G21+G33+G31+G35+G38+G16</f>
        <v>1</v>
      </c>
      <c r="H15" s="33"/>
      <c r="I15" s="31">
        <f>I16+I18+I24+I27+I40</f>
        <v>2991470</v>
      </c>
      <c r="J15" s="32">
        <f>+J18+J24+J27+J40+J21+J33+J31+J35+J38+J16</f>
        <v>1</v>
      </c>
      <c r="K15" s="33"/>
      <c r="L15" s="31">
        <f>L18+L24+L27+L40</f>
        <v>2930882</v>
      </c>
      <c r="M15" s="32">
        <f>+M18+M24+M27+M40+M21+M33+M31+M35+M38+M16</f>
        <v>0.99999999999999989</v>
      </c>
      <c r="N15" s="33"/>
      <c r="O15" s="31">
        <f>O18+O16+O24+O27+O40</f>
        <v>2933812</v>
      </c>
      <c r="P15" s="32">
        <f>+P18+P24+P27+P40+P21+P33+P31+P35+P38+P16</f>
        <v>1</v>
      </c>
      <c r="Q15" s="33"/>
      <c r="R15" s="31">
        <f>R18+R24+R27+R16+R40</f>
        <v>2951800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145558</v>
      </c>
      <c r="D18" s="38">
        <f>+D19+D20</f>
        <v>4.8785081936334525E-2</v>
      </c>
      <c r="E18" s="28"/>
      <c r="F18" s="44">
        <f>F19+F20</f>
        <v>54229</v>
      </c>
      <c r="G18" s="38">
        <f>+G19+G20</f>
        <v>1.8147386400218991E-2</v>
      </c>
      <c r="H18" s="33"/>
      <c r="I18" s="44">
        <f>I19+I20</f>
        <v>68571</v>
      </c>
      <c r="J18" s="38">
        <f>+J19+J20</f>
        <v>2.2922175385345665E-2</v>
      </c>
      <c r="K18" s="33"/>
      <c r="L18" s="44">
        <f>L19+L20</f>
        <v>49862</v>
      </c>
      <c r="M18" s="38">
        <f>+M19+M20</f>
        <v>1.7012626233331808E-2</v>
      </c>
      <c r="N18" s="33"/>
      <c r="O18" s="44">
        <f>O19+O20</f>
        <v>50685</v>
      </c>
      <c r="P18" s="38">
        <f>+P19+P20</f>
        <v>1.7276158117834409E-2</v>
      </c>
      <c r="Q18" s="33"/>
      <c r="R18" s="44">
        <f>R19+R20</f>
        <v>52550</v>
      </c>
      <c r="S18" s="38">
        <f>+S19+S20</f>
        <v>1.7802696659665287E-2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139449</v>
      </c>
      <c r="D19" s="41">
        <f>C19/C$15</f>
        <v>4.6737595260582812E-2</v>
      </c>
      <c r="E19" s="28"/>
      <c r="F19" s="44">
        <v>38120</v>
      </c>
      <c r="G19" s="41">
        <f>F19/F$15</f>
        <v>1.2756613058996993E-2</v>
      </c>
      <c r="H19" s="33"/>
      <c r="I19" s="44">
        <v>57712</v>
      </c>
      <c r="J19" s="41">
        <f>I19/I$15</f>
        <v>1.9292187452991338E-2</v>
      </c>
      <c r="K19" s="33"/>
      <c r="L19" s="44">
        <v>43503</v>
      </c>
      <c r="M19" s="41">
        <f>L19/L$15</f>
        <v>1.4842972183799963E-2</v>
      </c>
      <c r="N19" s="33"/>
      <c r="O19" s="44">
        <v>50685</v>
      </c>
      <c r="P19" s="41">
        <f>O19/O$15</f>
        <v>1.7276158117834409E-2</v>
      </c>
      <c r="Q19" s="33"/>
      <c r="R19" s="44">
        <v>52550</v>
      </c>
      <c r="S19" s="41">
        <f>R19/R$15</f>
        <v>1.7802696659665287E-2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6109</v>
      </c>
      <c r="D20" s="41">
        <f>C20/C$15</f>
        <v>2.0474866757517114E-3</v>
      </c>
      <c r="E20" s="28"/>
      <c r="F20" s="44">
        <v>16109</v>
      </c>
      <c r="G20" s="41">
        <f>F20/F$15</f>
        <v>5.3907733412219975E-3</v>
      </c>
      <c r="H20" s="33"/>
      <c r="I20" s="44">
        <v>10859</v>
      </c>
      <c r="J20" s="41">
        <f>I20/I$15</f>
        <v>3.6299879323543273E-3</v>
      </c>
      <c r="K20" s="33"/>
      <c r="L20" s="44">
        <v>6359</v>
      </c>
      <c r="M20" s="41">
        <f>L20/L$15</f>
        <v>2.1696540495318474E-3</v>
      </c>
      <c r="N20" s="33"/>
      <c r="O20" s="44">
        <v>0</v>
      </c>
      <c r="P20" s="41">
        <f>O20/O$15</f>
        <v>0</v>
      </c>
      <c r="Q20" s="33"/>
      <c r="R20" s="44">
        <v>0</v>
      </c>
      <c r="S20" s="41">
        <f>R20/R$15</f>
        <v>0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2579513</v>
      </c>
      <c r="D24" s="38">
        <f>+D25+D26</f>
        <v>0.86454714313771885</v>
      </c>
      <c r="E24" s="28"/>
      <c r="F24" s="44">
        <f>F25+F26</f>
        <v>2593346</v>
      </c>
      <c r="G24" s="38">
        <f>+G25+G26</f>
        <v>0.86784657529112319</v>
      </c>
      <c r="H24" s="33"/>
      <c r="I24" s="44">
        <f>I25+I26</f>
        <v>2578923</v>
      </c>
      <c r="J24" s="38">
        <f>+J25+J26</f>
        <v>0.86209221553283166</v>
      </c>
      <c r="K24" s="33"/>
      <c r="L24" s="44">
        <f>L25+L26</f>
        <v>2543532</v>
      </c>
      <c r="M24" s="38">
        <f>+M25+M26</f>
        <v>0.86783841860573019</v>
      </c>
      <c r="N24" s="33"/>
      <c r="O24" s="44">
        <f>O25+O26</f>
        <v>2531855</v>
      </c>
      <c r="P24" s="38">
        <f>+P25+P26</f>
        <v>0.86299156183150116</v>
      </c>
      <c r="Q24" s="33"/>
      <c r="R24" s="44">
        <f>R25+R26</f>
        <v>2545882</v>
      </c>
      <c r="S24" s="38">
        <f>+S25+S26</f>
        <v>0.8624845856765363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2019139</v>
      </c>
      <c r="D25" s="41">
        <f>C25/C$15</f>
        <v>0.67673272204790225</v>
      </c>
      <c r="E25" s="28"/>
      <c r="F25" s="44">
        <v>2027401</v>
      </c>
      <c r="G25" s="41">
        <f>F25/F$15</f>
        <v>0.67845671753472092</v>
      </c>
      <c r="H25" s="33"/>
      <c r="I25" s="44">
        <v>2017256</v>
      </c>
      <c r="J25" s="41">
        <f>I25/I$15</f>
        <v>0.67433602877515064</v>
      </c>
      <c r="K25" s="33"/>
      <c r="L25" s="44">
        <v>1979701</v>
      </c>
      <c r="M25" s="41">
        <f>L25/L$15</f>
        <v>0.67546253994531336</v>
      </c>
      <c r="N25" s="33"/>
      <c r="O25" s="44">
        <v>1972875</v>
      </c>
      <c r="P25" s="41">
        <f>O25/O$15</f>
        <v>0.67246128927143256</v>
      </c>
      <c r="Q25" s="33"/>
      <c r="R25" s="44">
        <v>1896097</v>
      </c>
      <c r="S25" s="41">
        <f>R25/R$15</f>
        <v>0.6423528016803306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560374</v>
      </c>
      <c r="D26" s="41">
        <f>C26/C$15</f>
        <v>0.18781442108981661</v>
      </c>
      <c r="E26" s="28"/>
      <c r="F26" s="44">
        <v>565945</v>
      </c>
      <c r="G26" s="41">
        <f>F26/F$15</f>
        <v>0.18938985775640224</v>
      </c>
      <c r="H26" s="33"/>
      <c r="I26" s="44">
        <v>561667</v>
      </c>
      <c r="J26" s="41">
        <f>I26/I$15</f>
        <v>0.18775618675768099</v>
      </c>
      <c r="K26" s="33"/>
      <c r="L26" s="44">
        <v>563831</v>
      </c>
      <c r="M26" s="41">
        <f>L26/L$15</f>
        <v>0.19237587866041689</v>
      </c>
      <c r="N26" s="33"/>
      <c r="O26" s="44">
        <v>558980</v>
      </c>
      <c r="P26" s="41">
        <f>O26/O$15</f>
        <v>0.1905302725600686</v>
      </c>
      <c r="Q26" s="33"/>
      <c r="R26" s="44">
        <v>649785</v>
      </c>
      <c r="S26" s="41">
        <f>R26/R$15</f>
        <v>0.2201317839962057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255722</v>
      </c>
      <c r="D27" s="38">
        <f>+D28+D29+D30</f>
        <v>8.5707544229264881E-2</v>
      </c>
      <c r="E27" s="28"/>
      <c r="F27" s="44">
        <f>F29</f>
        <v>337626</v>
      </c>
      <c r="G27" s="38">
        <f>+G28+G29+G30</f>
        <v>0.11298437147578486</v>
      </c>
      <c r="H27" s="33"/>
      <c r="I27" s="44">
        <f>I29</f>
        <v>339702</v>
      </c>
      <c r="J27" s="38">
        <f>+J28+J29+J30</f>
        <v>0.1135568800623105</v>
      </c>
      <c r="K27" s="33"/>
      <c r="L27" s="44">
        <f>L29</f>
        <v>334696</v>
      </c>
      <c r="M27" s="38">
        <f>+M28+M29+M30</f>
        <v>0.11419634089669936</v>
      </c>
      <c r="N27" s="33"/>
      <c r="O27" s="44">
        <f>O29</f>
        <v>343489</v>
      </c>
      <c r="P27" s="38">
        <f>+P28+P29+P30</f>
        <v>0.11707941749505421</v>
      </c>
      <c r="Q27" s="33"/>
      <c r="R27" s="44">
        <f>R29</f>
        <v>350611</v>
      </c>
      <c r="S27" s="38">
        <f>+S28+S29+S30</f>
        <v>0.11877871129480318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255722</v>
      </c>
      <c r="D29" s="41">
        <f>C29/C$15</f>
        <v>8.5707544229264881E-2</v>
      </c>
      <c r="E29" s="28"/>
      <c r="F29" s="44">
        <v>337626</v>
      </c>
      <c r="G29" s="41">
        <f>F29/F$15</f>
        <v>0.11298437147578486</v>
      </c>
      <c r="H29" s="33"/>
      <c r="I29" s="44">
        <v>339702</v>
      </c>
      <c r="J29" s="41">
        <f>I29/I$15</f>
        <v>0.1135568800623105</v>
      </c>
      <c r="K29" s="33"/>
      <c r="L29" s="44">
        <v>334696</v>
      </c>
      <c r="M29" s="41">
        <f>L29/L$15</f>
        <v>0.11419634089669936</v>
      </c>
      <c r="N29" s="33"/>
      <c r="O29" s="44">
        <v>343489</v>
      </c>
      <c r="P29" s="41">
        <f>O29/O$15</f>
        <v>0.11707941749505421</v>
      </c>
      <c r="Q29" s="33"/>
      <c r="R29" s="44">
        <v>350611</v>
      </c>
      <c r="S29" s="41">
        <f>R29/R$15</f>
        <v>0.11877871129480318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2865</v>
      </c>
      <c r="D40" s="50">
        <f t="shared" si="2"/>
        <v>9.6023069668172421E-4</v>
      </c>
      <c r="E40" s="28"/>
      <c r="F40" s="49">
        <v>3053</v>
      </c>
      <c r="G40" s="50">
        <f t="shared" si="3"/>
        <v>1.0216668328729753E-3</v>
      </c>
      <c r="H40" s="33"/>
      <c r="I40" s="49">
        <v>4274</v>
      </c>
      <c r="J40" s="50">
        <f t="shared" si="4"/>
        <v>1.4287290195121461E-3</v>
      </c>
      <c r="K40" s="33"/>
      <c r="L40" s="49">
        <v>2792</v>
      </c>
      <c r="M40" s="50">
        <f t="shared" si="5"/>
        <v>9.5261426423854658E-4</v>
      </c>
      <c r="N40" s="33"/>
      <c r="O40" s="49">
        <v>7783</v>
      </c>
      <c r="P40" s="50">
        <f t="shared" si="6"/>
        <v>2.6528625556102438E-3</v>
      </c>
      <c r="Q40" s="33"/>
      <c r="R40" s="49">
        <v>2757</v>
      </c>
      <c r="S40" s="50">
        <f t="shared" si="7"/>
        <v>9.3400636899518936E-4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1187731570</v>
      </c>
      <c r="D45" s="65">
        <v>1246454541</v>
      </c>
      <c r="E45" s="66"/>
      <c r="F45" s="67">
        <v>37058732</v>
      </c>
      <c r="G45" s="65">
        <v>39153463</v>
      </c>
      <c r="H45" s="66"/>
      <c r="I45" s="67">
        <v>42801168</v>
      </c>
      <c r="J45" s="65">
        <v>45374422</v>
      </c>
      <c r="K45" s="68"/>
      <c r="L45" s="67">
        <v>49859454</v>
      </c>
      <c r="M45" s="65">
        <v>52068846</v>
      </c>
      <c r="N45" s="68"/>
      <c r="O45" s="67">
        <v>33011284</v>
      </c>
      <c r="P45" s="65">
        <v>34650279</v>
      </c>
      <c r="Q45" s="68"/>
      <c r="R45" s="67">
        <v>13336463</v>
      </c>
      <c r="S45" s="65">
        <v>14019898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39721358</v>
      </c>
      <c r="D46" s="73">
        <v>41564952</v>
      </c>
      <c r="E46" s="68"/>
      <c r="F46" s="74">
        <v>44477853</v>
      </c>
      <c r="G46" s="73">
        <v>46946068</v>
      </c>
      <c r="H46" s="75"/>
      <c r="I46" s="74">
        <v>36695340</v>
      </c>
      <c r="J46" s="73">
        <v>38857880</v>
      </c>
      <c r="K46" s="68"/>
      <c r="L46" s="74">
        <v>59046173</v>
      </c>
      <c r="M46" s="73">
        <v>61897050</v>
      </c>
      <c r="N46" s="68"/>
      <c r="O46" s="74">
        <v>41168019</v>
      </c>
      <c r="P46" s="73">
        <v>43125670</v>
      </c>
      <c r="Q46" s="68"/>
      <c r="R46" s="74">
        <v>22926428</v>
      </c>
      <c r="S46" s="73">
        <v>24069824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B3EB-4BE1-47F7-BEC7-1F90B1F1BAC7}">
  <sheetPr filterMode="1"/>
  <dimension ref="A1:AN49"/>
  <sheetViews>
    <sheetView zoomScale="90" zoomScaleNormal="90" workbookViewId="0">
      <pane xSplit="2" ySplit="11" topLeftCell="Q12" activePane="bottomRight" state="frozen"/>
      <selection activeCell="B44" sqref="B44"/>
      <selection pane="topRight" activeCell="B44" sqref="B44"/>
      <selection pane="bottomLeft" activeCell="B44" sqref="B44"/>
      <selection pane="bottomRight" activeCell="B44" sqref="B44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1299755</v>
      </c>
      <c r="D15" s="32">
        <f>+D18+D24+D27+D40+D21+D33+D31+D35+D38+D16</f>
        <v>1</v>
      </c>
      <c r="E15" s="28"/>
      <c r="F15" s="31">
        <f>F16+F18+F24+F26+F40+F27</f>
        <v>1355421</v>
      </c>
      <c r="G15" s="32">
        <f>+G18+G24+G27+G40+G21+G33+G31+G35+G38+G16</f>
        <v>1</v>
      </c>
      <c r="H15" s="33"/>
      <c r="I15" s="31">
        <f>I16+I18+I24+I27+I40</f>
        <v>1392987</v>
      </c>
      <c r="J15" s="32">
        <f>+J18+J24+J27+J40+J21+J33+J31+J35+J38+J16</f>
        <v>1</v>
      </c>
      <c r="K15" s="33"/>
      <c r="L15" s="31">
        <f>L18+L24+L27+L40</f>
        <v>1327884</v>
      </c>
      <c r="M15" s="32">
        <f>+M18+M24+M27+M40+M21+M33+M31+M35+M38+M16</f>
        <v>1</v>
      </c>
      <c r="N15" s="33"/>
      <c r="O15" s="31">
        <f>O18+O16+O24+O27+O40</f>
        <v>1324419</v>
      </c>
      <c r="P15" s="32">
        <f>+P18+P24+P27+P40+P21+P33+P31+P35+P38+P16</f>
        <v>1</v>
      </c>
      <c r="Q15" s="33"/>
      <c r="R15" s="31">
        <f>R18+R24+R27+R16+R40</f>
        <v>1407549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42640</v>
      </c>
      <c r="D18" s="38">
        <f>+D19+D20</f>
        <v>3.2806182703663381E-2</v>
      </c>
      <c r="E18" s="28"/>
      <c r="F18" s="44">
        <f>F19+F20</f>
        <v>89841</v>
      </c>
      <c r="G18" s="38">
        <f>+G19+G20</f>
        <v>6.628272691658163E-2</v>
      </c>
      <c r="H18" s="33"/>
      <c r="I18" s="44">
        <f>I19+I20</f>
        <v>91676</v>
      </c>
      <c r="J18" s="38">
        <f>+J19+J20</f>
        <v>6.5812530913784556E-2</v>
      </c>
      <c r="K18" s="33"/>
      <c r="L18" s="44">
        <f>L19+L20</f>
        <v>72998</v>
      </c>
      <c r="M18" s="38">
        <f>+M19+M20</f>
        <v>5.4973175367727903E-2</v>
      </c>
      <c r="N18" s="33"/>
      <c r="O18" s="44">
        <f>O19+O20</f>
        <v>51409</v>
      </c>
      <c r="P18" s="38">
        <f>+P19+P20</f>
        <v>3.8816265849402641E-2</v>
      </c>
      <c r="Q18" s="33"/>
      <c r="R18" s="44">
        <f>R19+R20</f>
        <v>66967</v>
      </c>
      <c r="S18" s="38">
        <f>+S19+S20</f>
        <v>4.7577029289921698E-2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42640</v>
      </c>
      <c r="D19" s="41">
        <f>C19/C$15</f>
        <v>3.2806182703663381E-2</v>
      </c>
      <c r="E19" s="28"/>
      <c r="F19" s="44">
        <v>56431</v>
      </c>
      <c r="G19" s="41">
        <f>F19/F$15</f>
        <v>4.1633558872114271E-2</v>
      </c>
      <c r="H19" s="33"/>
      <c r="I19" s="44">
        <v>69516</v>
      </c>
      <c r="J19" s="41">
        <f>I19/I$15</f>
        <v>4.9904270463399875E-2</v>
      </c>
      <c r="K19" s="33"/>
      <c r="L19" s="44">
        <v>50838</v>
      </c>
      <c r="M19" s="41">
        <f>L19/L$15</f>
        <v>3.8284970675149334E-2</v>
      </c>
      <c r="N19" s="33"/>
      <c r="O19" s="44">
        <v>51409</v>
      </c>
      <c r="P19" s="41">
        <f>O19/O$15</f>
        <v>3.8816265849402641E-2</v>
      </c>
      <c r="Q19" s="33"/>
      <c r="R19" s="44">
        <v>66967</v>
      </c>
      <c r="S19" s="41">
        <f>R19/R$15</f>
        <v>4.7577029289921698E-2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33410</v>
      </c>
      <c r="G20" s="41">
        <f>F20/F$15</f>
        <v>2.4649168044467366E-2</v>
      </c>
      <c r="H20" s="33"/>
      <c r="I20" s="44">
        <v>22160</v>
      </c>
      <c r="J20" s="41">
        <f>I20/I$15</f>
        <v>1.5908260450384678E-2</v>
      </c>
      <c r="K20" s="33"/>
      <c r="L20" s="44">
        <v>22160</v>
      </c>
      <c r="M20" s="41">
        <f>L20/L$15</f>
        <v>1.6688204692578569E-2</v>
      </c>
      <c r="N20" s="33"/>
      <c r="O20" s="44">
        <v>0</v>
      </c>
      <c r="P20" s="41">
        <f>O20/O$15</f>
        <v>0</v>
      </c>
      <c r="Q20" s="33"/>
      <c r="R20" s="44">
        <v>0</v>
      </c>
      <c r="S20" s="41">
        <f>R20/R$15</f>
        <v>0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1253357</v>
      </c>
      <c r="D27" s="38">
        <f>+D28+D29+D30</f>
        <v>0.96430250316405786</v>
      </c>
      <c r="E27" s="28"/>
      <c r="F27" s="44">
        <f>F29</f>
        <v>1262297</v>
      </c>
      <c r="G27" s="38">
        <f>+G28+G29+G30</f>
        <v>0.93129514741176356</v>
      </c>
      <c r="H27" s="33"/>
      <c r="I27" s="44">
        <f>I29</f>
        <v>1299721</v>
      </c>
      <c r="J27" s="38">
        <f>+J28+J29+J30</f>
        <v>0.93304603704126454</v>
      </c>
      <c r="K27" s="33"/>
      <c r="L27" s="44">
        <f>L29</f>
        <v>1250494</v>
      </c>
      <c r="M27" s="38">
        <f>+M28+M29+M30</f>
        <v>0.94171930680691984</v>
      </c>
      <c r="N27" s="33"/>
      <c r="O27" s="44">
        <f>O29</f>
        <v>1263509</v>
      </c>
      <c r="P27" s="38">
        <f>+P28+P29+P30</f>
        <v>0.95401002250798272</v>
      </c>
      <c r="Q27" s="33"/>
      <c r="R27" s="44">
        <f>R29</f>
        <v>1335746</v>
      </c>
      <c r="S27" s="38">
        <f>+S28+S29+S30</f>
        <v>0.9489872111024199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1253357</v>
      </c>
      <c r="D29" s="41">
        <f>C29/C$15</f>
        <v>0.96430250316405786</v>
      </c>
      <c r="E29" s="28"/>
      <c r="F29" s="44">
        <v>1262297</v>
      </c>
      <c r="G29" s="41">
        <f>F29/F$15</f>
        <v>0.93129514741176356</v>
      </c>
      <c r="H29" s="33"/>
      <c r="I29" s="44">
        <v>1299721</v>
      </c>
      <c r="J29" s="41">
        <f>I29/I$15</f>
        <v>0.93304603704126454</v>
      </c>
      <c r="K29" s="33"/>
      <c r="L29" s="44">
        <v>1250494</v>
      </c>
      <c r="M29" s="41">
        <f>L29/L$15</f>
        <v>0.94171930680691984</v>
      </c>
      <c r="N29" s="33"/>
      <c r="O29" s="44">
        <v>1263509</v>
      </c>
      <c r="P29" s="41">
        <f>O29/O$15</f>
        <v>0.95401002250798272</v>
      </c>
      <c r="Q29" s="33"/>
      <c r="R29" s="44">
        <v>1335746</v>
      </c>
      <c r="S29" s="41">
        <f>R29/R$15</f>
        <v>0.9489872111024199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3758</v>
      </c>
      <c r="D40" s="50">
        <f t="shared" si="2"/>
        <v>2.8913141322787755E-3</v>
      </c>
      <c r="E40" s="28"/>
      <c r="F40" s="49">
        <v>3283</v>
      </c>
      <c r="G40" s="50">
        <f t="shared" si="3"/>
        <v>2.4221256716547845E-3</v>
      </c>
      <c r="H40" s="33"/>
      <c r="I40" s="49">
        <v>1590</v>
      </c>
      <c r="J40" s="50">
        <f t="shared" si="4"/>
        <v>1.1414320449508861E-3</v>
      </c>
      <c r="K40" s="33"/>
      <c r="L40" s="49">
        <v>4392</v>
      </c>
      <c r="M40" s="50">
        <f t="shared" si="5"/>
        <v>3.3075178253522144E-3</v>
      </c>
      <c r="N40" s="33"/>
      <c r="O40" s="49">
        <v>9501</v>
      </c>
      <c r="P40" s="50">
        <f t="shared" si="6"/>
        <v>7.173711642614611E-3</v>
      </c>
      <c r="Q40" s="33"/>
      <c r="R40" s="49">
        <v>4836</v>
      </c>
      <c r="S40" s="50">
        <f t="shared" si="7"/>
        <v>3.4357596076584188E-3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11980836</v>
      </c>
      <c r="D45" s="65">
        <v>15533568</v>
      </c>
      <c r="E45" s="66"/>
      <c r="F45" s="67">
        <v>14208192</v>
      </c>
      <c r="G45" s="65">
        <v>19082415</v>
      </c>
      <c r="H45" s="66"/>
      <c r="I45" s="67">
        <v>11698308</v>
      </c>
      <c r="J45" s="65">
        <v>16076366</v>
      </c>
      <c r="K45" s="68"/>
      <c r="L45" s="67">
        <v>8185560</v>
      </c>
      <c r="M45" s="65">
        <v>11108755</v>
      </c>
      <c r="N45" s="68"/>
      <c r="O45" s="67">
        <v>10386623</v>
      </c>
      <c r="P45" s="65">
        <v>14277140</v>
      </c>
      <c r="Q45" s="68"/>
      <c r="R45" s="67">
        <v>23664023</v>
      </c>
      <c r="S45" s="65">
        <v>33152993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15363252</v>
      </c>
      <c r="D46" s="73">
        <v>19936413</v>
      </c>
      <c r="E46" s="68"/>
      <c r="F46" s="74">
        <v>8732611</v>
      </c>
      <c r="G46" s="73">
        <v>11724180</v>
      </c>
      <c r="H46" s="75"/>
      <c r="I46" s="74">
        <v>7039098</v>
      </c>
      <c r="J46" s="73">
        <v>9669793</v>
      </c>
      <c r="K46" s="68"/>
      <c r="L46" s="74">
        <v>7085321</v>
      </c>
      <c r="M46" s="73">
        <v>9627348</v>
      </c>
      <c r="N46" s="68"/>
      <c r="O46" s="74">
        <v>9715996</v>
      </c>
      <c r="P46" s="73">
        <v>13317440</v>
      </c>
      <c r="Q46" s="68"/>
      <c r="R46" s="74">
        <v>8729897</v>
      </c>
      <c r="S46" s="73">
        <v>12174826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4AB3-53CF-4910-ADC9-92DF023154A7}">
  <sheetPr filterMode="1"/>
  <dimension ref="A1:AN49"/>
  <sheetViews>
    <sheetView zoomScale="90" zoomScaleNormal="90" workbookViewId="0">
      <pane xSplit="2" ySplit="11" topLeftCell="Q12" activePane="bottomRight" state="frozen"/>
      <selection activeCell="B44" sqref="B44"/>
      <selection pane="topRight" activeCell="B44" sqref="B44"/>
      <selection pane="bottomLeft" activeCell="B44" sqref="B44"/>
      <selection pane="bottomRight" activeCell="B44" sqref="B44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337954</v>
      </c>
      <c r="D15" s="32">
        <f>+D18+D24+D27+D40+D21+D33+D31+D35+D38+D16</f>
        <v>1</v>
      </c>
      <c r="E15" s="28"/>
      <c r="F15" s="31">
        <f>F16+F18+F24+F27+F40</f>
        <v>353227</v>
      </c>
      <c r="G15" s="32">
        <f>+G18+G24+G27+G40+G21+G33+G31+G35+G38+G16</f>
        <v>1</v>
      </c>
      <c r="H15" s="33"/>
      <c r="I15" s="31">
        <f>I16+I18+I24+I27+I40</f>
        <v>363978</v>
      </c>
      <c r="J15" s="32">
        <f>+J18+J24+J27+J40+J21+J33+J31+J35+J38+J16</f>
        <v>1</v>
      </c>
      <c r="K15" s="33"/>
      <c r="L15" s="31">
        <f>L18+L24+L27+L40</f>
        <v>347173</v>
      </c>
      <c r="M15" s="32">
        <f>+M18+M24+M27+M40+M21+M33+M31+M35+M38+M16</f>
        <v>1</v>
      </c>
      <c r="N15" s="33"/>
      <c r="O15" s="31">
        <f>O18+O16+O24+O27+O40</f>
        <v>343892</v>
      </c>
      <c r="P15" s="32">
        <f>+P18+P24+P27+P40+P21+P33+P31+P35+P38+P16</f>
        <v>0.99999999999999989</v>
      </c>
      <c r="Q15" s="33"/>
      <c r="R15" s="31">
        <f>R18+R24+R27+R16+R40</f>
        <v>354641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28465</v>
      </c>
      <c r="D18" s="38">
        <f>+D19+D20</f>
        <v>8.4227439237292645E-2</v>
      </c>
      <c r="E18" s="28"/>
      <c r="F18" s="44">
        <f>F19+F20</f>
        <v>22281</v>
      </c>
      <c r="G18" s="38">
        <f>+G19+G20</f>
        <v>6.307841699530331E-2</v>
      </c>
      <c r="H18" s="33"/>
      <c r="I18" s="44">
        <f>I19+I20</f>
        <v>34645</v>
      </c>
      <c r="J18" s="38">
        <f>+J19+J20</f>
        <v>9.5184324327294512E-2</v>
      </c>
      <c r="K18" s="33"/>
      <c r="L18" s="44">
        <f>L19+L20</f>
        <v>16940</v>
      </c>
      <c r="M18" s="38">
        <f>+M19+M20</f>
        <v>4.8794117054033581E-2</v>
      </c>
      <c r="N18" s="33"/>
      <c r="O18" s="44">
        <f>O19+O20</f>
        <v>9484</v>
      </c>
      <c r="P18" s="38">
        <f>+P19+P20</f>
        <v>2.7578425784839426E-2</v>
      </c>
      <c r="Q18" s="33"/>
      <c r="R18" s="44">
        <f>R19+R20</f>
        <v>12149</v>
      </c>
      <c r="S18" s="38">
        <f>+S19+S20</f>
        <v>3.4257178386029818E-2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23215</v>
      </c>
      <c r="D19" s="41">
        <f>C19/C$15</f>
        <v>6.869278067429295E-2</v>
      </c>
      <c r="E19" s="28"/>
      <c r="F19" s="44">
        <v>17031</v>
      </c>
      <c r="G19" s="41">
        <f>F19/F$15</f>
        <v>4.8215453518558889E-2</v>
      </c>
      <c r="H19" s="33"/>
      <c r="I19" s="44">
        <v>29395</v>
      </c>
      <c r="J19" s="41">
        <f>I19/I$15</f>
        <v>8.0760375627098341E-2</v>
      </c>
      <c r="K19" s="33"/>
      <c r="L19" s="44">
        <v>11690</v>
      </c>
      <c r="M19" s="41">
        <f>L19/L$15</f>
        <v>3.3671973338940529E-2</v>
      </c>
      <c r="N19" s="33"/>
      <c r="O19" s="44">
        <v>9484</v>
      </c>
      <c r="P19" s="41">
        <f>O19/O$15</f>
        <v>2.7578425784839426E-2</v>
      </c>
      <c r="Q19" s="33"/>
      <c r="R19" s="44">
        <v>12149</v>
      </c>
      <c r="S19" s="41">
        <f>R19/R$15</f>
        <v>3.4257178386029818E-2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5250</v>
      </c>
      <c r="D20" s="41">
        <f>C20/C$15</f>
        <v>1.5534658562999699E-2</v>
      </c>
      <c r="E20" s="28"/>
      <c r="F20" s="44">
        <v>5250</v>
      </c>
      <c r="G20" s="41">
        <f>F20/F$15</f>
        <v>1.4862963476744416E-2</v>
      </c>
      <c r="H20" s="33"/>
      <c r="I20" s="44">
        <v>5250</v>
      </c>
      <c r="J20" s="41">
        <f>I20/I$15</f>
        <v>1.4423948700196166E-2</v>
      </c>
      <c r="K20" s="33"/>
      <c r="L20" s="44">
        <v>5250</v>
      </c>
      <c r="M20" s="41">
        <f>L20/L$15</f>
        <v>1.5122143715093052E-2</v>
      </c>
      <c r="N20" s="33"/>
      <c r="O20" s="44">
        <v>0</v>
      </c>
      <c r="P20" s="41">
        <f>O20/O$15</f>
        <v>0</v>
      </c>
      <c r="Q20" s="33"/>
      <c r="R20" s="44">
        <v>0</v>
      </c>
      <c r="S20" s="41">
        <f>R20/R$15</f>
        <v>0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19891</v>
      </c>
      <c r="D24" s="38">
        <f>+D25+D26</f>
        <v>5.8857122566976575E-2</v>
      </c>
      <c r="E24" s="28"/>
      <c r="F24" s="44">
        <f>F25+F26</f>
        <v>20108</v>
      </c>
      <c r="G24" s="38">
        <f>+G25+G26</f>
        <v>5.6926565636262236E-2</v>
      </c>
      <c r="H24" s="33"/>
      <c r="I24" s="44">
        <f>I25+I26</f>
        <v>20028</v>
      </c>
      <c r="J24" s="38">
        <f>+J25+J26</f>
        <v>5.5025303727148339E-2</v>
      </c>
      <c r="K24" s="33"/>
      <c r="L24" s="44">
        <f>L25+L26</f>
        <v>19791</v>
      </c>
      <c r="M24" s="38">
        <f>+M25+M26</f>
        <v>5.700616119341078E-2</v>
      </c>
      <c r="N24" s="33"/>
      <c r="O24" s="44">
        <f>O25+O26</f>
        <v>19675</v>
      </c>
      <c r="P24" s="38">
        <f>+P25+P26</f>
        <v>5.7212729577890732E-2</v>
      </c>
      <c r="Q24" s="33"/>
      <c r="R24" s="44">
        <f>R25+R26</f>
        <v>13338</v>
      </c>
      <c r="S24" s="38">
        <f>+S25+S26</f>
        <v>3.7609864623661678E-2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9716</v>
      </c>
      <c r="D25" s="41">
        <f>C25/C$15</f>
        <v>2.8749474780591443E-2</v>
      </c>
      <c r="E25" s="28"/>
      <c r="F25" s="44">
        <v>9740</v>
      </c>
      <c r="G25" s="41">
        <f>F25/F$15</f>
        <v>2.7574336050188688E-2</v>
      </c>
      <c r="H25" s="33"/>
      <c r="I25" s="44">
        <v>9724</v>
      </c>
      <c r="J25" s="41">
        <f>I25/I$15</f>
        <v>2.6715900411563336E-2</v>
      </c>
      <c r="K25" s="33"/>
      <c r="L25" s="44">
        <v>9532</v>
      </c>
      <c r="M25" s="41">
        <f>L25/L$15</f>
        <v>2.7456052169955614E-2</v>
      </c>
      <c r="N25" s="33"/>
      <c r="O25" s="44">
        <v>9422</v>
      </c>
      <c r="P25" s="41">
        <f>O25/O$15</f>
        <v>2.739813662428902E-2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10175</v>
      </c>
      <c r="D26" s="41">
        <f>C26/C$15</f>
        <v>3.0107647786385128E-2</v>
      </c>
      <c r="E26" s="28"/>
      <c r="F26" s="44">
        <v>10368</v>
      </c>
      <c r="G26" s="41">
        <f>F26/F$15</f>
        <v>2.9352229586073544E-2</v>
      </c>
      <c r="H26" s="33"/>
      <c r="I26" s="44">
        <v>10304</v>
      </c>
      <c r="J26" s="41">
        <f>I26/I$15</f>
        <v>2.8309403315585006E-2</v>
      </c>
      <c r="K26" s="33"/>
      <c r="L26" s="44">
        <v>10259</v>
      </c>
      <c r="M26" s="41">
        <f>L26/L$15</f>
        <v>2.9550109023455166E-2</v>
      </c>
      <c r="N26" s="33"/>
      <c r="O26" s="44">
        <v>10253</v>
      </c>
      <c r="P26" s="41">
        <f>O26/O$15</f>
        <v>2.9814592953601712E-2</v>
      </c>
      <c r="Q26" s="33"/>
      <c r="R26" s="44">
        <v>13338</v>
      </c>
      <c r="S26" s="41">
        <f>R26/R$15</f>
        <v>3.7609864623661678E-2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287401</v>
      </c>
      <c r="D27" s="38">
        <f>+D28+D29+D30</f>
        <v>0.85041455345993833</v>
      </c>
      <c r="E27" s="28"/>
      <c r="F27" s="44">
        <f>F29+F28</f>
        <v>308759</v>
      </c>
      <c r="G27" s="38">
        <f>+G28+G29+G30</f>
        <v>0.87410928383164366</v>
      </c>
      <c r="H27" s="33"/>
      <c r="I27" s="44">
        <f>I29</f>
        <v>299846</v>
      </c>
      <c r="J27" s="38">
        <f>+J28+J29+J30</f>
        <v>0.82380253751600374</v>
      </c>
      <c r="K27" s="33"/>
      <c r="L27" s="44">
        <f>L29+L28</f>
        <v>308173</v>
      </c>
      <c r="M27" s="38">
        <f>+M28+M29+M30</f>
        <v>0.88766407525930879</v>
      </c>
      <c r="N27" s="33"/>
      <c r="O27" s="44">
        <f>O28+O29</f>
        <v>312183</v>
      </c>
      <c r="P27" s="38">
        <f>+P28+P29+P30</f>
        <v>0.90779372593721275</v>
      </c>
      <c r="Q27" s="33"/>
      <c r="R27" s="44">
        <f>R29+R28</f>
        <v>326521</v>
      </c>
      <c r="S27" s="38">
        <f>+S28+S29+S30</f>
        <v>0.92070854751706654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2017</v>
      </c>
      <c r="G28" s="41">
        <f>F28/F$15</f>
        <v>5.7102090157320927E-3</v>
      </c>
      <c r="H28" s="33"/>
      <c r="I28" s="44">
        <v>0</v>
      </c>
      <c r="J28" s="41">
        <f>I28/I$15</f>
        <v>0</v>
      </c>
      <c r="K28" s="33"/>
      <c r="L28" s="44">
        <v>2858</v>
      </c>
      <c r="M28" s="41">
        <f>L28/L$15</f>
        <v>8.2322069976639885E-3</v>
      </c>
      <c r="N28" s="33"/>
      <c r="O28" s="44">
        <v>2809</v>
      </c>
      <c r="P28" s="41">
        <f>O28/O$15</f>
        <v>8.1682621288078818E-3</v>
      </c>
      <c r="Q28" s="33"/>
      <c r="R28" s="44">
        <v>2897</v>
      </c>
      <c r="S28" s="41">
        <f>R28/R$15</f>
        <v>8.1688242476194231E-3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287401</v>
      </c>
      <c r="D29" s="41">
        <f>C29/C$15</f>
        <v>0.85041455345993833</v>
      </c>
      <c r="E29" s="28"/>
      <c r="F29" s="44">
        <v>306742</v>
      </c>
      <c r="G29" s="41">
        <f>F29/F$15</f>
        <v>0.86839907481591161</v>
      </c>
      <c r="H29" s="33"/>
      <c r="I29" s="44">
        <v>299846</v>
      </c>
      <c r="J29" s="41">
        <f>I29/I$15</f>
        <v>0.82380253751600374</v>
      </c>
      <c r="K29" s="33"/>
      <c r="L29" s="44">
        <v>305315</v>
      </c>
      <c r="M29" s="41">
        <f>L29/L$15</f>
        <v>0.87943186826164477</v>
      </c>
      <c r="N29" s="33"/>
      <c r="O29" s="44">
        <v>309374</v>
      </c>
      <c r="P29" s="41">
        <f>O29/O$15</f>
        <v>0.89962546380840491</v>
      </c>
      <c r="Q29" s="33"/>
      <c r="R29" s="44">
        <v>323624</v>
      </c>
      <c r="S29" s="41">
        <f>R29/R$15</f>
        <v>0.9125397232694471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2197</v>
      </c>
      <c r="D40" s="50">
        <f t="shared" si="2"/>
        <v>6.5008847357924454E-3</v>
      </c>
      <c r="E40" s="28"/>
      <c r="F40" s="49">
        <v>2079</v>
      </c>
      <c r="G40" s="50">
        <f t="shared" si="3"/>
        <v>5.8857335367907887E-3</v>
      </c>
      <c r="H40" s="33"/>
      <c r="I40" s="49">
        <v>9459</v>
      </c>
      <c r="J40" s="50">
        <f t="shared" si="4"/>
        <v>2.5987834429553436E-2</v>
      </c>
      <c r="K40" s="33"/>
      <c r="L40" s="49">
        <v>2269</v>
      </c>
      <c r="M40" s="50">
        <f t="shared" si="5"/>
        <v>6.5356464932468826E-3</v>
      </c>
      <c r="N40" s="33"/>
      <c r="O40" s="49">
        <v>2550</v>
      </c>
      <c r="P40" s="50">
        <f t="shared" si="6"/>
        <v>7.4151187000569951E-3</v>
      </c>
      <c r="Q40" s="33"/>
      <c r="R40" s="49">
        <v>2633</v>
      </c>
      <c r="S40" s="50">
        <f t="shared" si="7"/>
        <v>7.4244094732419542E-3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374199</v>
      </c>
      <c r="D45" s="65">
        <v>568029</v>
      </c>
      <c r="E45" s="66"/>
      <c r="F45" s="67">
        <v>41141</v>
      </c>
      <c r="G45" s="65">
        <v>65311</v>
      </c>
      <c r="H45" s="66"/>
      <c r="I45" s="67">
        <v>0</v>
      </c>
      <c r="J45" s="65">
        <v>0</v>
      </c>
      <c r="K45" s="68"/>
      <c r="L45" s="67">
        <v>0</v>
      </c>
      <c r="M45" s="65">
        <v>0</v>
      </c>
      <c r="N45" s="68"/>
      <c r="O45" s="67">
        <v>0</v>
      </c>
      <c r="P45" s="65">
        <v>0</v>
      </c>
      <c r="Q45" s="68"/>
      <c r="R45" s="67">
        <v>2055469</v>
      </c>
      <c r="S45" s="65">
        <v>3420917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14171934</v>
      </c>
      <c r="D46" s="73">
        <v>21504867</v>
      </c>
      <c r="E46" s="68"/>
      <c r="F46" s="74">
        <v>844791</v>
      </c>
      <c r="G46" s="73">
        <v>1335233</v>
      </c>
      <c r="H46" s="75"/>
      <c r="I46" s="74">
        <v>0</v>
      </c>
      <c r="J46" s="73">
        <v>0</v>
      </c>
      <c r="K46" s="68"/>
      <c r="L46" s="74">
        <v>646922</v>
      </c>
      <c r="M46" s="73">
        <v>1044506</v>
      </c>
      <c r="N46" s="68"/>
      <c r="O46" s="74">
        <v>1756106</v>
      </c>
      <c r="P46" s="73">
        <v>2865749</v>
      </c>
      <c r="Q46" s="68"/>
      <c r="R46" s="74">
        <v>3224010</v>
      </c>
      <c r="S46" s="73">
        <v>5300064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31C2-953F-43DE-84DE-7BD8824F6502}">
  <sheetPr filterMode="1"/>
  <dimension ref="A1:AN49"/>
  <sheetViews>
    <sheetView zoomScale="90" zoomScaleNormal="90" workbookViewId="0">
      <pane xSplit="2" ySplit="11" topLeftCell="Q12" activePane="bottomRight" state="frozen"/>
      <selection activeCell="B44" sqref="B44"/>
      <selection pane="topRight" activeCell="B44" sqref="B44"/>
      <selection pane="bottomLeft" activeCell="B44" sqref="B44"/>
      <selection pane="bottomRight" activeCell="B44" sqref="B44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172001</v>
      </c>
      <c r="D15" s="32">
        <f>+D18+D24+D27+D40+D21+D33+D31+D35+D38+D16</f>
        <v>1</v>
      </c>
      <c r="E15" s="28"/>
      <c r="F15" s="31">
        <f>F16+F18+F24+F27+F40</f>
        <v>172846</v>
      </c>
      <c r="G15" s="32">
        <f>+G18+G24+G27+G40+G21+G33+G31+G35+G38+G16</f>
        <v>1</v>
      </c>
      <c r="H15" s="33"/>
      <c r="I15" s="31">
        <f>I16+I18+I24+I27+I40</f>
        <v>177757</v>
      </c>
      <c r="J15" s="32">
        <f>+J18+J24+J27+J40+J21+J33+J31+J35+J38+J16</f>
        <v>1</v>
      </c>
      <c r="K15" s="33"/>
      <c r="L15" s="31">
        <f>L18+L24+L27+L40</f>
        <v>177596</v>
      </c>
      <c r="M15" s="32">
        <f>+M18+M24+M27+M40+M21+M33+M31+M35+M38+M16</f>
        <v>1</v>
      </c>
      <c r="N15" s="33"/>
      <c r="O15" s="31">
        <f>O18+O16+O24+O27+O40</f>
        <v>172019</v>
      </c>
      <c r="P15" s="32">
        <f>+P18+P24+P27+P40+P21+P33+P31+P35+P38+P16</f>
        <v>1</v>
      </c>
      <c r="Q15" s="33"/>
      <c r="R15" s="31">
        <f>R18+R24+R27+R16+R40</f>
        <v>171651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9556</v>
      </c>
      <c r="D18" s="38">
        <f>+D19+D20</f>
        <v>5.5557816524322533E-2</v>
      </c>
      <c r="E18" s="28"/>
      <c r="F18" s="44">
        <f>F19+F20</f>
        <v>17358</v>
      </c>
      <c r="G18" s="38">
        <f>+G19+G20</f>
        <v>0.10042465547365863</v>
      </c>
      <c r="H18" s="33"/>
      <c r="I18" s="44">
        <f>I19+I20</f>
        <v>17148</v>
      </c>
      <c r="J18" s="38">
        <f>+J19+J20</f>
        <v>9.6468774788053352E-2</v>
      </c>
      <c r="K18" s="33"/>
      <c r="L18" s="44">
        <f>L19+L20</f>
        <v>12632</v>
      </c>
      <c r="M18" s="38">
        <f>+M19+M20</f>
        <v>7.1127728101984283E-2</v>
      </c>
      <c r="N18" s="33"/>
      <c r="O18" s="44">
        <f>O19+O20</f>
        <v>10973</v>
      </c>
      <c r="P18" s="38">
        <f>+P19+P20</f>
        <v>6.3789465117225427E-2</v>
      </c>
      <c r="Q18" s="33"/>
      <c r="R18" s="44">
        <f>R19+R20</f>
        <v>7894</v>
      </c>
      <c r="S18" s="38">
        <f>+S19+S20</f>
        <v>4.5988663043034998E-2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9556</v>
      </c>
      <c r="D19" s="41">
        <f>C19/C$15</f>
        <v>5.5557816524322533E-2</v>
      </c>
      <c r="E19" s="28"/>
      <c r="F19" s="44">
        <v>17358</v>
      </c>
      <c r="G19" s="41">
        <f>F19/F$15</f>
        <v>0.10042465547365863</v>
      </c>
      <c r="H19" s="33"/>
      <c r="I19" s="44">
        <v>17148</v>
      </c>
      <c r="J19" s="41">
        <f>I19/I$15</f>
        <v>9.6468774788053352E-2</v>
      </c>
      <c r="K19" s="33"/>
      <c r="L19" s="44">
        <v>12632</v>
      </c>
      <c r="M19" s="41">
        <f>L19/L$15</f>
        <v>7.1127728101984283E-2</v>
      </c>
      <c r="N19" s="33"/>
      <c r="O19" s="44">
        <v>10973</v>
      </c>
      <c r="P19" s="41">
        <f>O19/O$15</f>
        <v>6.3789465117225427E-2</v>
      </c>
      <c r="Q19" s="33"/>
      <c r="R19" s="44">
        <v>7894</v>
      </c>
      <c r="S19" s="41">
        <f>R19/R$15</f>
        <v>4.5988663043034998E-2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>
        <f>R20/R$15</f>
        <v>0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9716</v>
      </c>
      <c r="D24" s="38">
        <f>+D25+D26</f>
        <v>5.6488043674164684E-2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159609</v>
      </c>
      <c r="P24" s="38">
        <f>+P25+P26</f>
        <v>0.92785680651555935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9716</v>
      </c>
      <c r="D25" s="41">
        <f>C25/C$15</f>
        <v>5.6488043674164684E-2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159609</v>
      </c>
      <c r="P25" s="41">
        <f>O25/O$15</f>
        <v>0.92785680651555935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151373</v>
      </c>
      <c r="D27" s="38">
        <f>+D28+D29+D30</f>
        <v>0.88007046470660055</v>
      </c>
      <c r="E27" s="28"/>
      <c r="F27" s="44">
        <f>F29</f>
        <v>154127</v>
      </c>
      <c r="G27" s="38">
        <f>+G28+G29+G30</f>
        <v>0.89170128322321607</v>
      </c>
      <c r="H27" s="33"/>
      <c r="I27" s="44">
        <f>I29</f>
        <v>159206</v>
      </c>
      <c r="J27" s="38">
        <f>+J28+J29+J30</f>
        <v>0.89563842774124225</v>
      </c>
      <c r="K27" s="33"/>
      <c r="L27" s="44">
        <f>L29</f>
        <v>163546</v>
      </c>
      <c r="M27" s="38">
        <f>+M28+M29+M30</f>
        <v>0.92088785783463589</v>
      </c>
      <c r="N27" s="33"/>
      <c r="O27" s="44">
        <v>0</v>
      </c>
      <c r="P27" s="38">
        <f>+P28+P29+P30</f>
        <v>0</v>
      </c>
      <c r="Q27" s="33"/>
      <c r="R27" s="44">
        <f>R29</f>
        <v>162023</v>
      </c>
      <c r="S27" s="38">
        <f>+S28+S29+S30</f>
        <v>0.94390944416286537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151373</v>
      </c>
      <c r="D29" s="41">
        <f>C29/C$15</f>
        <v>0.88007046470660055</v>
      </c>
      <c r="E29" s="28"/>
      <c r="F29" s="44">
        <v>154127</v>
      </c>
      <c r="G29" s="41">
        <f>F29/F$15</f>
        <v>0.89170128322321607</v>
      </c>
      <c r="H29" s="33"/>
      <c r="I29" s="44">
        <v>159206</v>
      </c>
      <c r="J29" s="41">
        <f>I29/I$15</f>
        <v>0.89563842774124225</v>
      </c>
      <c r="K29" s="33"/>
      <c r="L29" s="44">
        <v>163546</v>
      </c>
      <c r="M29" s="41">
        <f>L29/L$15</f>
        <v>0.92088785783463589</v>
      </c>
      <c r="N29" s="33"/>
      <c r="O29" s="44">
        <v>0</v>
      </c>
      <c r="P29" s="41">
        <f>O29/O$15</f>
        <v>0</v>
      </c>
      <c r="Q29" s="33"/>
      <c r="R29" s="44">
        <v>162023</v>
      </c>
      <c r="S29" s="41">
        <f>R29/R$15</f>
        <v>0.94390944416286537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1356</v>
      </c>
      <c r="D40" s="50">
        <f t="shared" si="2"/>
        <v>7.8836750949122392E-3</v>
      </c>
      <c r="E40" s="28"/>
      <c r="F40" s="49">
        <v>1361</v>
      </c>
      <c r="G40" s="50">
        <f t="shared" si="3"/>
        <v>7.8740613031253251E-3</v>
      </c>
      <c r="H40" s="33"/>
      <c r="I40" s="49">
        <v>1403</v>
      </c>
      <c r="J40" s="50">
        <f t="shared" si="4"/>
        <v>7.8927974707043887E-3</v>
      </c>
      <c r="K40" s="33"/>
      <c r="L40" s="49">
        <v>1418</v>
      </c>
      <c r="M40" s="50">
        <f t="shared" si="5"/>
        <v>7.9844140633798053E-3</v>
      </c>
      <c r="N40" s="33"/>
      <c r="O40" s="49">
        <v>1437</v>
      </c>
      <c r="P40" s="50">
        <f t="shared" si="6"/>
        <v>8.353728367215249E-3</v>
      </c>
      <c r="Q40" s="33"/>
      <c r="R40" s="49">
        <v>1734</v>
      </c>
      <c r="S40" s="50">
        <f t="shared" si="7"/>
        <v>1.0101892794099655E-2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1024657</v>
      </c>
      <c r="D45" s="65">
        <v>1148604</v>
      </c>
      <c r="E45" s="66"/>
      <c r="F45" s="67">
        <v>311346</v>
      </c>
      <c r="G45" s="65">
        <v>354882</v>
      </c>
      <c r="H45" s="66"/>
      <c r="I45" s="67">
        <v>648790</v>
      </c>
      <c r="J45" s="65">
        <v>751055</v>
      </c>
      <c r="K45" s="68"/>
      <c r="L45" s="67">
        <v>380587</v>
      </c>
      <c r="M45" s="65">
        <v>456766</v>
      </c>
      <c r="N45" s="68"/>
      <c r="O45" s="67">
        <v>435760</v>
      </c>
      <c r="P45" s="65">
        <v>515616</v>
      </c>
      <c r="Q45" s="68"/>
      <c r="R45" s="67">
        <v>642424</v>
      </c>
      <c r="S45" s="65">
        <v>745417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6703528</v>
      </c>
      <c r="D46" s="73">
        <v>7459574</v>
      </c>
      <c r="E46" s="68"/>
      <c r="F46" s="74">
        <v>1914949</v>
      </c>
      <c r="G46" s="73">
        <v>2178133</v>
      </c>
      <c r="H46" s="75"/>
      <c r="I46" s="74">
        <v>772299</v>
      </c>
      <c r="J46" s="73">
        <v>889303</v>
      </c>
      <c r="K46" s="68"/>
      <c r="L46" s="74">
        <v>1465712</v>
      </c>
      <c r="M46" s="73">
        <v>1745945</v>
      </c>
      <c r="N46" s="68"/>
      <c r="O46" s="74">
        <v>1622290</v>
      </c>
      <c r="P46" s="73">
        <v>1911728</v>
      </c>
      <c r="Q46" s="68"/>
      <c r="R46" s="74">
        <v>2967843</v>
      </c>
      <c r="S46" s="73">
        <v>3466347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C196-AA3D-4423-8B1F-DFD3510FDFAB}">
  <sheetPr filterMode="1"/>
  <dimension ref="A1:AN49"/>
  <sheetViews>
    <sheetView zoomScale="90" zoomScaleNormal="90" workbookViewId="0">
      <pane xSplit="2" ySplit="11" topLeftCell="Q12" activePane="bottomRight" state="frozen"/>
      <selection activeCell="B44" sqref="B44"/>
      <selection pane="topRight" activeCell="B44" sqref="B44"/>
      <selection pane="bottomLeft" activeCell="B44" sqref="B44"/>
      <selection pane="bottomRight" activeCell="B44" sqref="B44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736311</v>
      </c>
      <c r="D15" s="32">
        <f>+D18+D24+D27+D40+D21+D33+D31+D35+D38+D16</f>
        <v>1</v>
      </c>
      <c r="E15" s="28"/>
      <c r="F15" s="31">
        <f>F16+F18+F24+F27+F40</f>
        <v>751922</v>
      </c>
      <c r="G15" s="32">
        <f>+G18+G24+G27+G40+G21+G33+G31+G35+G38+G16</f>
        <v>1</v>
      </c>
      <c r="H15" s="33"/>
      <c r="I15" s="31">
        <f>I16+I18+I24+I27+I40</f>
        <v>756969</v>
      </c>
      <c r="J15" s="32">
        <f>+J18+J24+J27+J40+J21+J33+J31+J35+J38+J16</f>
        <v>1</v>
      </c>
      <c r="K15" s="33"/>
      <c r="L15" s="31">
        <f>L18+L24+L27+L40</f>
        <v>752147</v>
      </c>
      <c r="M15" s="32">
        <f>+M18+M24+M27+M40+M21+M33+M31+M35+M38+M16</f>
        <v>1</v>
      </c>
      <c r="N15" s="33"/>
      <c r="O15" s="31">
        <f>O18+O16+O24+O27+O40</f>
        <v>744564</v>
      </c>
      <c r="P15" s="32">
        <f>+P18+P24+P27+P40+P21+P33+P31+P35+P38+P16</f>
        <v>1</v>
      </c>
      <c r="Q15" s="33"/>
      <c r="R15" s="31">
        <f>R18+R24+R27+R16+R40</f>
        <v>749195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37724</v>
      </c>
      <c r="D18" s="38">
        <f>+D19+D20</f>
        <v>5.1233785723695552E-2</v>
      </c>
      <c r="E18" s="28"/>
      <c r="F18" s="44">
        <f>F19+F20</f>
        <v>59641</v>
      </c>
      <c r="G18" s="38">
        <f>+G19+G20</f>
        <v>7.9318067565518763E-2</v>
      </c>
      <c r="H18" s="33"/>
      <c r="I18" s="44">
        <f>I19+I20</f>
        <v>62906</v>
      </c>
      <c r="J18" s="38">
        <f>+J19+J20</f>
        <v>8.3102478437029781E-2</v>
      </c>
      <c r="K18" s="33"/>
      <c r="L18" s="44">
        <f>L19+L20</f>
        <v>62119</v>
      </c>
      <c r="M18" s="38">
        <f>+M19+M20</f>
        <v>8.2588908817026463E-2</v>
      </c>
      <c r="N18" s="33"/>
      <c r="O18" s="44">
        <f>O19+O20</f>
        <v>34399</v>
      </c>
      <c r="P18" s="38">
        <f>+P19+P20</f>
        <v>4.6200192327321761E-2</v>
      </c>
      <c r="Q18" s="33"/>
      <c r="R18" s="44">
        <f>R19+R20</f>
        <v>29315</v>
      </c>
      <c r="S18" s="38">
        <f>+S19+S20</f>
        <v>3.9128664766849751E-2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32224</v>
      </c>
      <c r="D19" s="41">
        <f>C19/C$15</f>
        <v>4.3764115978166832E-2</v>
      </c>
      <c r="E19" s="28"/>
      <c r="F19" s="44">
        <v>39191</v>
      </c>
      <c r="G19" s="41">
        <f>F19/F$15</f>
        <v>5.2121097667045251E-2</v>
      </c>
      <c r="H19" s="33"/>
      <c r="I19" s="44">
        <v>42456</v>
      </c>
      <c r="J19" s="41">
        <f>I19/I$15</f>
        <v>5.608684107275199E-2</v>
      </c>
      <c r="K19" s="33"/>
      <c r="L19" s="44">
        <v>46419</v>
      </c>
      <c r="M19" s="41">
        <f>L19/L$15</f>
        <v>6.1715329583179886E-2</v>
      </c>
      <c r="N19" s="33"/>
      <c r="O19" s="44">
        <v>34399</v>
      </c>
      <c r="P19" s="41">
        <f>O19/O$15</f>
        <v>4.6200192327321761E-2</v>
      </c>
      <c r="Q19" s="33"/>
      <c r="R19" s="44">
        <v>29315</v>
      </c>
      <c r="S19" s="41">
        <f>R19/R$15</f>
        <v>3.9128664766849751E-2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5500</v>
      </c>
      <c r="D20" s="41">
        <f>C20/C$15</f>
        <v>7.4696697455287238E-3</v>
      </c>
      <c r="E20" s="28"/>
      <c r="F20" s="44">
        <v>20450</v>
      </c>
      <c r="G20" s="41">
        <f>F20/F$15</f>
        <v>2.7196969898473512E-2</v>
      </c>
      <c r="H20" s="33"/>
      <c r="I20" s="44">
        <v>20450</v>
      </c>
      <c r="J20" s="41">
        <f>I20/I$15</f>
        <v>2.7015637364277797E-2</v>
      </c>
      <c r="K20" s="33"/>
      <c r="L20" s="44">
        <v>15700</v>
      </c>
      <c r="M20" s="41">
        <f>L20/L$15</f>
        <v>2.0873579233846574E-2</v>
      </c>
      <c r="N20" s="33"/>
      <c r="O20" s="44">
        <v>0</v>
      </c>
      <c r="P20" s="41">
        <f>O20/O$15</f>
        <v>0</v>
      </c>
      <c r="Q20" s="33"/>
      <c r="R20" s="44">
        <v>0</v>
      </c>
      <c r="S20" s="41">
        <f>R20/R$15</f>
        <v>0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697918</v>
      </c>
      <c r="D27" s="38">
        <f>+D28+D29+D30</f>
        <v>0.9478576308108938</v>
      </c>
      <c r="E27" s="28"/>
      <c r="F27" s="44">
        <f>F29</f>
        <v>691927</v>
      </c>
      <c r="G27" s="38">
        <f>+G28+G29+G30</f>
        <v>0.92021113892132433</v>
      </c>
      <c r="H27" s="33"/>
      <c r="I27" s="44">
        <f>I29</f>
        <v>693296</v>
      </c>
      <c r="J27" s="38">
        <f>+J28+J29+J30</f>
        <v>0.91588427002955208</v>
      </c>
      <c r="K27" s="33"/>
      <c r="L27" s="44">
        <f>L29</f>
        <v>688871</v>
      </c>
      <c r="M27" s="38">
        <f>+M28+M29+M30</f>
        <v>0.91587282805089965</v>
      </c>
      <c r="N27" s="33"/>
      <c r="O27" s="44">
        <f>O29</f>
        <v>705234</v>
      </c>
      <c r="P27" s="38">
        <f>+P28+P29+P30</f>
        <v>0.94717713991006813</v>
      </c>
      <c r="Q27" s="33"/>
      <c r="R27" s="44">
        <f>R29</f>
        <v>717250</v>
      </c>
      <c r="S27" s="38">
        <f>+S28+S29+S30</f>
        <v>0.95736090070008473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697918</v>
      </c>
      <c r="D29" s="41">
        <f>C29/C$15</f>
        <v>0.9478576308108938</v>
      </c>
      <c r="E29" s="28"/>
      <c r="F29" s="44">
        <v>691927</v>
      </c>
      <c r="G29" s="41">
        <f>F29/F$15</f>
        <v>0.92021113892132433</v>
      </c>
      <c r="H29" s="33"/>
      <c r="I29" s="44">
        <v>693296</v>
      </c>
      <c r="J29" s="41">
        <f>I29/I$15</f>
        <v>0.91588427002955208</v>
      </c>
      <c r="K29" s="33"/>
      <c r="L29" s="44">
        <v>688871</v>
      </c>
      <c r="M29" s="41">
        <f>L29/L$15</f>
        <v>0.91587282805089965</v>
      </c>
      <c r="N29" s="33"/>
      <c r="O29" s="44">
        <v>705234</v>
      </c>
      <c r="P29" s="41">
        <f>O29/O$15</f>
        <v>0.94717713991006813</v>
      </c>
      <c r="Q29" s="33"/>
      <c r="R29" s="44">
        <v>717250</v>
      </c>
      <c r="S29" s="41">
        <f>R29/R$15</f>
        <v>0.95736090070008473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669</v>
      </c>
      <c r="D40" s="50">
        <f t="shared" si="2"/>
        <v>9.0858346541067563E-4</v>
      </c>
      <c r="E40" s="28"/>
      <c r="F40" s="49">
        <v>354</v>
      </c>
      <c r="G40" s="50">
        <f t="shared" si="3"/>
        <v>4.7079351315694977E-4</v>
      </c>
      <c r="H40" s="33"/>
      <c r="I40" s="49">
        <v>767</v>
      </c>
      <c r="J40" s="50">
        <f t="shared" si="4"/>
        <v>1.0132515334181453E-3</v>
      </c>
      <c r="K40" s="33"/>
      <c r="L40" s="49">
        <v>1157</v>
      </c>
      <c r="M40" s="50">
        <f t="shared" si="5"/>
        <v>1.5382631320739165E-3</v>
      </c>
      <c r="N40" s="33"/>
      <c r="O40" s="49">
        <v>4931</v>
      </c>
      <c r="P40" s="50">
        <f t="shared" si="6"/>
        <v>6.6226677626100641E-3</v>
      </c>
      <c r="Q40" s="33"/>
      <c r="R40" s="49">
        <v>2630</v>
      </c>
      <c r="S40" s="50">
        <f t="shared" si="7"/>
        <v>3.5104345330654904E-3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8420334</v>
      </c>
      <c r="D45" s="65">
        <v>10252850</v>
      </c>
      <c r="E45" s="66"/>
      <c r="F45" s="67">
        <v>12438076</v>
      </c>
      <c r="G45" s="65">
        <v>15297232</v>
      </c>
      <c r="H45" s="66"/>
      <c r="I45" s="67">
        <v>12242911</v>
      </c>
      <c r="J45" s="65">
        <v>15149771</v>
      </c>
      <c r="K45" s="68"/>
      <c r="L45" s="67">
        <v>5568493</v>
      </c>
      <c r="M45" s="65">
        <v>6892481</v>
      </c>
      <c r="N45" s="68"/>
      <c r="O45" s="67">
        <v>5342076</v>
      </c>
      <c r="P45" s="65">
        <v>6622627</v>
      </c>
      <c r="Q45" s="68"/>
      <c r="R45" s="67">
        <v>4481319</v>
      </c>
      <c r="S45" s="65">
        <v>5583614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9465765</v>
      </c>
      <c r="D46" s="73">
        <v>11522891</v>
      </c>
      <c r="E46" s="68"/>
      <c r="F46" s="74">
        <v>5097327</v>
      </c>
      <c r="G46" s="73">
        <v>6268220</v>
      </c>
      <c r="H46" s="75"/>
      <c r="I46" s="74">
        <v>5690370</v>
      </c>
      <c r="J46" s="73">
        <v>7042560</v>
      </c>
      <c r="K46" s="68"/>
      <c r="L46" s="74">
        <v>5987791</v>
      </c>
      <c r="M46" s="73">
        <v>7409646</v>
      </c>
      <c r="N46" s="68"/>
      <c r="O46" s="74">
        <v>5281290</v>
      </c>
      <c r="P46" s="73">
        <v>6552294</v>
      </c>
      <c r="Q46" s="68"/>
      <c r="R46" s="74">
        <v>6704108</v>
      </c>
      <c r="S46" s="73">
        <v>8349867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C8FB-FCC1-4432-8CB5-03969FB22074}">
  <sheetPr filterMode="1"/>
  <dimension ref="A1:AN49"/>
  <sheetViews>
    <sheetView zoomScale="90" zoomScaleNormal="90" workbookViewId="0">
      <pane xSplit="2" ySplit="11" topLeftCell="Q12" activePane="bottomRight" state="frozen"/>
      <selection activeCell="B48" sqref="B48"/>
      <selection pane="topRight" activeCell="B48" sqref="B48"/>
      <selection pane="bottomLeft" activeCell="B48" sqref="B48"/>
      <selection pane="bottomRight" activeCell="B48" sqref="B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5966170</v>
      </c>
      <c r="D15" s="32">
        <f>+D18+D24+D27+D40+D21+D33+D31+D35+D38+D16</f>
        <v>1</v>
      </c>
      <c r="E15" s="28"/>
      <c r="F15" s="31">
        <f>F16+F18+F24+F27+F40</f>
        <v>6190073</v>
      </c>
      <c r="G15" s="32">
        <f>+G18+G24+G27+G40+G21+G33+G31+G35+G38+G16</f>
        <v>1</v>
      </c>
      <c r="H15" s="33"/>
      <c r="I15" s="31">
        <f>I16+I18+I24+I27+I40</f>
        <v>6395457</v>
      </c>
      <c r="J15" s="32">
        <f>+J18+J24+J27+J40+J21+J33+J31+J35+J38+J16</f>
        <v>1</v>
      </c>
      <c r="K15" s="33"/>
      <c r="L15" s="31">
        <f>L18+L24+L27+L40</f>
        <v>5966170</v>
      </c>
      <c r="M15" s="32">
        <f>+M18+M24+M27+M40+M21+M33+M31+M35+M38+M16</f>
        <v>1</v>
      </c>
      <c r="N15" s="33"/>
      <c r="O15" s="31">
        <f>O18+O16+O24+O27+O40</f>
        <v>6513552</v>
      </c>
      <c r="P15" s="32">
        <f>+P18+P24+P27+P40+P21+P33+P31+P35+P38+P16</f>
        <v>1</v>
      </c>
      <c r="Q15" s="33"/>
      <c r="R15" s="31">
        <f>R18+R24+R27+R16+R40</f>
        <v>6901620</v>
      </c>
      <c r="S15" s="32">
        <f>+S18+S24+S27+S40+S21+S33+S31+S35+S38+S16</f>
        <v>0.99999999999999989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173249</v>
      </c>
      <c r="D18" s="38">
        <f>+D19+D20</f>
        <v>2.9038562427822205E-2</v>
      </c>
      <c r="E18" s="28"/>
      <c r="F18" s="44">
        <f>F19+F20</f>
        <v>275342</v>
      </c>
      <c r="G18" s="38">
        <f>+G19+G20</f>
        <v>4.4481220173009269E-2</v>
      </c>
      <c r="H18" s="33"/>
      <c r="I18" s="44">
        <f>I19+I20</f>
        <v>276527</v>
      </c>
      <c r="J18" s="38">
        <f>+J19+J20</f>
        <v>4.3238035999616606E-2</v>
      </c>
      <c r="K18" s="33"/>
      <c r="L18" s="44">
        <f>L19+L20</f>
        <v>173249</v>
      </c>
      <c r="M18" s="38">
        <f>+M19+M20</f>
        <v>2.9038562427822205E-2</v>
      </c>
      <c r="N18" s="33"/>
      <c r="O18" s="44">
        <f>O19+O20</f>
        <v>269530</v>
      </c>
      <c r="P18" s="38">
        <f>+P19+P20</f>
        <v>4.1379879979464358E-2</v>
      </c>
      <c r="Q18" s="33"/>
      <c r="R18" s="44">
        <f>R19+R20</f>
        <v>295269</v>
      </c>
      <c r="S18" s="38">
        <f>+S19+S20</f>
        <v>4.2782564093647578E-2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113359</v>
      </c>
      <c r="D19" s="41">
        <f>C19/C$15</f>
        <v>1.9000296672739798E-2</v>
      </c>
      <c r="E19" s="28"/>
      <c r="F19" s="44">
        <v>178032</v>
      </c>
      <c r="G19" s="41">
        <f>F19/F$15</f>
        <v>2.8760888603413887E-2</v>
      </c>
      <c r="H19" s="33"/>
      <c r="I19" s="44">
        <v>183897</v>
      </c>
      <c r="J19" s="41">
        <f>I19/I$15</f>
        <v>2.875431732243685E-2</v>
      </c>
      <c r="K19" s="33"/>
      <c r="L19" s="44">
        <v>113359</v>
      </c>
      <c r="M19" s="41">
        <f>L19/L$15</f>
        <v>1.9000296672739798E-2</v>
      </c>
      <c r="N19" s="33"/>
      <c r="O19" s="44">
        <v>254030</v>
      </c>
      <c r="P19" s="41">
        <f>O19/O$15</f>
        <v>3.9000225990365935E-2</v>
      </c>
      <c r="Q19" s="33"/>
      <c r="R19" s="44">
        <v>283289</v>
      </c>
      <c r="S19" s="41">
        <f>R19/R$15</f>
        <v>4.1046739750957024E-2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59890</v>
      </c>
      <c r="D20" s="41">
        <f>C20/C$15</f>
        <v>1.0038265755082406E-2</v>
      </c>
      <c r="E20" s="28"/>
      <c r="F20" s="44">
        <v>97310</v>
      </c>
      <c r="G20" s="41">
        <f>F20/F$15</f>
        <v>1.5720331569595382E-2</v>
      </c>
      <c r="H20" s="33"/>
      <c r="I20" s="44">
        <v>92630</v>
      </c>
      <c r="J20" s="41">
        <f>I20/I$15</f>
        <v>1.4483718677179755E-2</v>
      </c>
      <c r="K20" s="33"/>
      <c r="L20" s="44">
        <v>59890</v>
      </c>
      <c r="M20" s="41">
        <f>L20/L$15</f>
        <v>1.0038265755082406E-2</v>
      </c>
      <c r="N20" s="33"/>
      <c r="O20" s="44">
        <v>15500</v>
      </c>
      <c r="P20" s="41">
        <f>O20/O$15</f>
        <v>2.3796539890984215E-3</v>
      </c>
      <c r="Q20" s="33"/>
      <c r="R20" s="44">
        <v>11980</v>
      </c>
      <c r="S20" s="41">
        <f>R20/R$15</f>
        <v>1.7358243426905567E-3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3671059</v>
      </c>
      <c r="D24" s="38">
        <f>+D25+D26</f>
        <v>0.61531250366650636</v>
      </c>
      <c r="E24" s="28"/>
      <c r="F24" s="44">
        <f>F25+F26</f>
        <v>3687624</v>
      </c>
      <c r="G24" s="38">
        <f>+G25+G26</f>
        <v>0.59573190816974209</v>
      </c>
      <c r="H24" s="33"/>
      <c r="I24" s="44">
        <f>I25+I26</f>
        <v>3843711</v>
      </c>
      <c r="J24" s="38">
        <f>+J25+J26</f>
        <v>0.60100646443248695</v>
      </c>
      <c r="K24" s="33"/>
      <c r="L24" s="44">
        <f>L25+L26</f>
        <v>3671059</v>
      </c>
      <c r="M24" s="38">
        <f>+M25+M26</f>
        <v>0.61531250366650636</v>
      </c>
      <c r="N24" s="33"/>
      <c r="O24" s="44">
        <f>O25+O26</f>
        <v>4002711</v>
      </c>
      <c r="P24" s="38">
        <f>+P25+P26</f>
        <v>0.61452046441020203</v>
      </c>
      <c r="Q24" s="33"/>
      <c r="R24" s="44">
        <f>R25+R26</f>
        <v>4288771</v>
      </c>
      <c r="S24" s="38">
        <f>+S25+S26</f>
        <v>0.62141511703049424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1916799</v>
      </c>
      <c r="D25" s="41">
        <f>C25/C$15</f>
        <v>0.3212779723004876</v>
      </c>
      <c r="E25" s="28"/>
      <c r="F25" s="44">
        <v>1921395</v>
      </c>
      <c r="G25" s="41">
        <f>F25/F$15</f>
        <v>0.31039940885996015</v>
      </c>
      <c r="H25" s="33"/>
      <c r="I25" s="44">
        <v>2052416</v>
      </c>
      <c r="J25" s="41">
        <f>I25/I$15</f>
        <v>0.32091780149565541</v>
      </c>
      <c r="K25" s="33"/>
      <c r="L25" s="44">
        <v>1916799</v>
      </c>
      <c r="M25" s="41">
        <f>L25/L$15</f>
        <v>0.3212779723004876</v>
      </c>
      <c r="N25" s="33"/>
      <c r="O25" s="44">
        <v>2201302</v>
      </c>
      <c r="P25" s="41">
        <f>O25/O$15</f>
        <v>0.33795723132324729</v>
      </c>
      <c r="Q25" s="33"/>
      <c r="R25" s="44">
        <v>2228017</v>
      </c>
      <c r="S25" s="41">
        <f>R25/R$15</f>
        <v>0.32282522074527431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1754260</v>
      </c>
      <c r="D26" s="41">
        <f>C26/C$15</f>
        <v>0.29403453136601876</v>
      </c>
      <c r="E26" s="28"/>
      <c r="F26" s="44">
        <v>1766229</v>
      </c>
      <c r="G26" s="41">
        <f>F26/F$15</f>
        <v>0.285332499309782</v>
      </c>
      <c r="H26" s="33"/>
      <c r="I26" s="44">
        <v>1791295</v>
      </c>
      <c r="J26" s="41">
        <f>I26/I$15</f>
        <v>0.28008866293683155</v>
      </c>
      <c r="K26" s="33"/>
      <c r="L26" s="44">
        <v>1754260</v>
      </c>
      <c r="M26" s="41">
        <f>L26/L$15</f>
        <v>0.29403453136601876</v>
      </c>
      <c r="N26" s="33"/>
      <c r="O26" s="44">
        <v>1801409</v>
      </c>
      <c r="P26" s="41">
        <f>O26/O$15</f>
        <v>0.27656323308695469</v>
      </c>
      <c r="Q26" s="33"/>
      <c r="R26" s="44">
        <v>2060754</v>
      </c>
      <c r="S26" s="41">
        <f>R26/R$15</f>
        <v>0.29858989628521998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2087996</v>
      </c>
      <c r="D27" s="38">
        <f>+D28+D29+D30</f>
        <v>0.34997259548420512</v>
      </c>
      <c r="E27" s="28"/>
      <c r="F27" s="44">
        <f>F29+F28</f>
        <v>2190920</v>
      </c>
      <c r="G27" s="38">
        <f>+G28+G29+G30</f>
        <v>0.35394089859683403</v>
      </c>
      <c r="H27" s="33"/>
      <c r="I27" s="44">
        <f>I29+I28</f>
        <v>2234612</v>
      </c>
      <c r="J27" s="38">
        <f>+J28+J29+J30</f>
        <v>0.34940614877091664</v>
      </c>
      <c r="K27" s="33"/>
      <c r="L27" s="44">
        <f>L29+L28</f>
        <v>2087996</v>
      </c>
      <c r="M27" s="38">
        <f>+M28+M29+M30</f>
        <v>0.34997259548420512</v>
      </c>
      <c r="N27" s="33"/>
      <c r="O27" s="44">
        <f>O28+O29</f>
        <v>2191174</v>
      </c>
      <c r="P27" s="38">
        <f>+P28+P29+P30</f>
        <v>0.33640231934895121</v>
      </c>
      <c r="Q27" s="33"/>
      <c r="R27" s="44">
        <f>R29+R28</f>
        <v>2275335</v>
      </c>
      <c r="S27" s="38">
        <f>+S28+S29+S30</f>
        <v>0.32968129221834874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16255</v>
      </c>
      <c r="D28" s="41">
        <f>C28/C$15</f>
        <v>2.7245284663360244E-3</v>
      </c>
      <c r="E28" s="28"/>
      <c r="F28" s="44">
        <v>16170</v>
      </c>
      <c r="G28" s="41">
        <f>F28/F$15</f>
        <v>2.6122470607374097E-3</v>
      </c>
      <c r="H28" s="33"/>
      <c r="I28" s="44">
        <v>16770</v>
      </c>
      <c r="J28" s="41">
        <f>I28/I$15</f>
        <v>2.6221738337072705E-3</v>
      </c>
      <c r="K28" s="33"/>
      <c r="L28" s="44">
        <v>16255</v>
      </c>
      <c r="M28" s="41">
        <f>L28/L$15</f>
        <v>2.7245284663360244E-3</v>
      </c>
      <c r="N28" s="33"/>
      <c r="O28" s="44">
        <v>17265</v>
      </c>
      <c r="P28" s="41">
        <f>O28/O$15</f>
        <v>2.6506274917280155E-3</v>
      </c>
      <c r="Q28" s="33"/>
      <c r="R28" s="44">
        <v>16625</v>
      </c>
      <c r="S28" s="41">
        <f>R28/R$15</f>
        <v>2.4088547326569705E-3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2071741</v>
      </c>
      <c r="D29" s="41">
        <f>C29/C$15</f>
        <v>0.34724806701786909</v>
      </c>
      <c r="E29" s="28"/>
      <c r="F29" s="44">
        <v>2174750</v>
      </c>
      <c r="G29" s="41">
        <f>F29/F$15</f>
        <v>0.3513286515360966</v>
      </c>
      <c r="H29" s="33"/>
      <c r="I29" s="44">
        <v>2217842</v>
      </c>
      <c r="J29" s="41">
        <f>I29/I$15</f>
        <v>0.34678397493720936</v>
      </c>
      <c r="K29" s="33"/>
      <c r="L29" s="44">
        <v>2071741</v>
      </c>
      <c r="M29" s="41">
        <f>L29/L$15</f>
        <v>0.34724806701786909</v>
      </c>
      <c r="N29" s="33"/>
      <c r="O29" s="44">
        <v>2173909</v>
      </c>
      <c r="P29" s="41">
        <f>O29/O$15</f>
        <v>0.3337516918572232</v>
      </c>
      <c r="Q29" s="33"/>
      <c r="R29" s="44">
        <v>2258710</v>
      </c>
      <c r="S29" s="41">
        <f>R29/R$15</f>
        <v>0.32727243748569179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1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33866</v>
      </c>
      <c r="D40" s="50">
        <f t="shared" si="2"/>
        <v>5.6763384214663683E-3</v>
      </c>
      <c r="E40" s="28"/>
      <c r="F40" s="49">
        <v>36187</v>
      </c>
      <c r="G40" s="50">
        <f t="shared" si="3"/>
        <v>5.8459730604146351E-3</v>
      </c>
      <c r="H40" s="33"/>
      <c r="I40" s="49">
        <v>40607</v>
      </c>
      <c r="J40" s="50">
        <f t="shared" si="4"/>
        <v>6.3493507969797939E-3</v>
      </c>
      <c r="K40" s="33"/>
      <c r="L40" s="49">
        <v>33866</v>
      </c>
      <c r="M40" s="50">
        <f t="shared" si="5"/>
        <v>5.6763384214663683E-3</v>
      </c>
      <c r="N40" s="33"/>
      <c r="O40" s="49">
        <v>50137</v>
      </c>
      <c r="P40" s="50">
        <f t="shared" si="6"/>
        <v>7.6973362613824226E-3</v>
      </c>
      <c r="Q40" s="33"/>
      <c r="R40" s="49">
        <v>42245</v>
      </c>
      <c r="S40" s="50">
        <f t="shared" si="7"/>
        <v>6.1210266575093967E-3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>
        <f t="shared" si="6"/>
        <v>0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122941797</v>
      </c>
      <c r="D45" s="65">
        <v>137157269</v>
      </c>
      <c r="E45" s="66"/>
      <c r="F45" s="67">
        <v>145894401</v>
      </c>
      <c r="G45" s="65">
        <v>165094297</v>
      </c>
      <c r="H45" s="66"/>
      <c r="I45" s="67">
        <v>191177495</v>
      </c>
      <c r="J45" s="65">
        <v>218222489</v>
      </c>
      <c r="K45" s="68"/>
      <c r="L45" s="67">
        <v>208568805</v>
      </c>
      <c r="M45" s="65">
        <v>236478644</v>
      </c>
      <c r="N45" s="68"/>
      <c r="O45" s="67">
        <v>150701955</v>
      </c>
      <c r="P45" s="65">
        <v>171968794</v>
      </c>
      <c r="Q45" s="68"/>
      <c r="R45" s="67">
        <v>296725774</v>
      </c>
      <c r="S45" s="65">
        <v>339855710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65319291</v>
      </c>
      <c r="D46" s="73">
        <v>72826802</v>
      </c>
      <c r="E46" s="68"/>
      <c r="F46" s="74">
        <v>52216548</v>
      </c>
      <c r="G46" s="73">
        <v>59028751</v>
      </c>
      <c r="H46" s="75"/>
      <c r="I46" s="74">
        <v>51476225</v>
      </c>
      <c r="J46" s="73">
        <v>58744873</v>
      </c>
      <c r="K46" s="68"/>
      <c r="L46" s="74">
        <v>88956348</v>
      </c>
      <c r="M46" s="73">
        <v>100856190</v>
      </c>
      <c r="N46" s="68"/>
      <c r="O46" s="74">
        <v>70583799</v>
      </c>
      <c r="P46" s="73">
        <v>80453566</v>
      </c>
      <c r="Q46" s="68"/>
      <c r="R46" s="74">
        <v>48609812</v>
      </c>
      <c r="S46" s="73">
        <v>55704397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8D8C-8AA5-445D-9382-DF74A9689906}">
  <sheetPr filterMode="1"/>
  <dimension ref="A1:AN49"/>
  <sheetViews>
    <sheetView zoomScale="90" zoomScaleNormal="90" workbookViewId="0">
      <pane xSplit="2" ySplit="11" topLeftCell="Q12" activePane="bottomRight" state="frozen"/>
      <selection activeCell="B48" sqref="B48"/>
      <selection pane="topRight" activeCell="B48" sqref="B48"/>
      <selection pane="bottomLeft" activeCell="B48" sqref="B48"/>
      <selection pane="bottomRight" activeCell="B48" sqref="B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3186232</v>
      </c>
      <c r="D15" s="32">
        <f>+D18+D24+D27+D40+D21+D33+D31+D35+D38+D16</f>
        <v>1</v>
      </c>
      <c r="E15" s="28"/>
      <c r="F15" s="31">
        <f>F16+F18+F24+F27+F40</f>
        <v>3250976</v>
      </c>
      <c r="G15" s="32">
        <f>+G18+G24+G27+G40+G21+G33+G31+G35+G38+G16</f>
        <v>1</v>
      </c>
      <c r="H15" s="33"/>
      <c r="I15" s="31">
        <f>I16+I18+I24+I27+I40</f>
        <v>3300709</v>
      </c>
      <c r="J15" s="32">
        <f>+J18+J24+J27+J40+J21+J33+J31+J35+J38+J16</f>
        <v>1</v>
      </c>
      <c r="K15" s="33"/>
      <c r="L15" s="31">
        <f>L18+L24+L27+L40</f>
        <v>3211324</v>
      </c>
      <c r="M15" s="32">
        <f>+M18+M24+M27+M40+M21+M33+M31+M35+M38+M16</f>
        <v>1</v>
      </c>
      <c r="N15" s="33"/>
      <c r="O15" s="31">
        <f>O18+O16+O24+O27+O40</f>
        <v>3168537</v>
      </c>
      <c r="P15" s="32">
        <f>+P18+P24+P27+P40+P21+P33+P31+P35+P38+P16</f>
        <v>1</v>
      </c>
      <c r="Q15" s="33"/>
      <c r="R15" s="31">
        <f>R18+R24+R27+R16+R40</f>
        <v>3277714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76456</v>
      </c>
      <c r="D18" s="38">
        <f>+D19+D20</f>
        <v>2.3995741678572054E-2</v>
      </c>
      <c r="E18" s="28"/>
      <c r="F18" s="44">
        <f>F19+F20</f>
        <v>164306</v>
      </c>
      <c r="G18" s="38">
        <f>+G19+G20</f>
        <v>5.0540514602384026E-2</v>
      </c>
      <c r="H18" s="33"/>
      <c r="I18" s="44">
        <f>I19+I20</f>
        <v>148938</v>
      </c>
      <c r="J18" s="38">
        <f>+J19+J20</f>
        <v>4.5123032657529039E-2</v>
      </c>
      <c r="K18" s="33"/>
      <c r="L18" s="44">
        <f>L19+L20</f>
        <v>146576</v>
      </c>
      <c r="M18" s="38">
        <f>+M19+M20</f>
        <v>4.5643479138199702E-2</v>
      </c>
      <c r="N18" s="33"/>
      <c r="O18" s="44">
        <f>O19+O20</f>
        <v>80796</v>
      </c>
      <c r="P18" s="38">
        <f>+P19+P20</f>
        <v>2.5499465526203417E-2</v>
      </c>
      <c r="Q18" s="33"/>
      <c r="R18" s="44">
        <f>R19+R20</f>
        <v>69375</v>
      </c>
      <c r="S18" s="38">
        <f>+S19+S20</f>
        <v>2.1165666070926261E-2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39826</v>
      </c>
      <c r="D19" s="41">
        <f>C19/C$15</f>
        <v>1.2499403684351923E-2</v>
      </c>
      <c r="E19" s="28"/>
      <c r="F19" s="44">
        <v>86076</v>
      </c>
      <c r="G19" s="41">
        <f>F19/F$15</f>
        <v>2.6476971838610929E-2</v>
      </c>
      <c r="H19" s="33"/>
      <c r="I19" s="44">
        <v>91908</v>
      </c>
      <c r="J19" s="41">
        <f>I19/I$15</f>
        <v>2.7844926650607491E-2</v>
      </c>
      <c r="K19" s="33"/>
      <c r="L19" s="44">
        <v>91246</v>
      </c>
      <c r="M19" s="41">
        <f>L19/L$15</f>
        <v>2.8413825574747364E-2</v>
      </c>
      <c r="N19" s="33"/>
      <c r="O19" s="44">
        <v>80796</v>
      </c>
      <c r="P19" s="41">
        <f>O19/O$15</f>
        <v>2.5499465526203417E-2</v>
      </c>
      <c r="Q19" s="33"/>
      <c r="R19" s="44">
        <v>61775</v>
      </c>
      <c r="S19" s="41">
        <f>R19/R$15</f>
        <v>1.8846976886940106E-2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36630</v>
      </c>
      <c r="D20" s="41">
        <f>C20/C$15</f>
        <v>1.1496337994220132E-2</v>
      </c>
      <c r="E20" s="28"/>
      <c r="F20" s="44">
        <v>78230</v>
      </c>
      <c r="G20" s="41">
        <f>F20/F$15</f>
        <v>2.4063542763773094E-2</v>
      </c>
      <c r="H20" s="33"/>
      <c r="I20" s="44">
        <v>57030</v>
      </c>
      <c r="J20" s="41">
        <f>I20/I$15</f>
        <v>1.7278106006921545E-2</v>
      </c>
      <c r="K20" s="33"/>
      <c r="L20" s="44">
        <v>55330</v>
      </c>
      <c r="M20" s="41">
        <f>L20/L$15</f>
        <v>1.7229653563452334E-2</v>
      </c>
      <c r="N20" s="33"/>
      <c r="O20" s="44">
        <v>0</v>
      </c>
      <c r="P20" s="41">
        <f>O20/O$15</f>
        <v>0</v>
      </c>
      <c r="Q20" s="33"/>
      <c r="R20" s="44">
        <v>7600</v>
      </c>
      <c r="S20" s="41">
        <f>R20/R$15</f>
        <v>2.3186891839861563E-3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>
        <f>+S25+S26</f>
        <v>0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>
        <f>R25/R$15</f>
        <v>0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>
        <f>R26/R$15</f>
        <v>0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3093637</v>
      </c>
      <c r="D27" s="38">
        <f>+D28+D29+D30</f>
        <v>0.97093902766653528</v>
      </c>
      <c r="E27" s="28"/>
      <c r="F27" s="44">
        <f>F29</f>
        <v>3074247</v>
      </c>
      <c r="G27" s="38">
        <f>+G28+G29+G30</f>
        <v>0.94563817142913387</v>
      </c>
      <c r="H27" s="33"/>
      <c r="I27" s="44">
        <f>I29</f>
        <v>3135127</v>
      </c>
      <c r="J27" s="38">
        <f>+J28+J29+J30</f>
        <v>0.94983441436370186</v>
      </c>
      <c r="K27" s="33"/>
      <c r="L27" s="44">
        <f>L29</f>
        <v>3049680</v>
      </c>
      <c r="M27" s="38">
        <f>+M28+M29+M30</f>
        <v>0.9496643751922883</v>
      </c>
      <c r="N27" s="33"/>
      <c r="O27" s="44">
        <f>O29</f>
        <v>3066796</v>
      </c>
      <c r="P27" s="38">
        <f>+P28+P29+P30</f>
        <v>0.96789022820311077</v>
      </c>
      <c r="Q27" s="33"/>
      <c r="R27" s="44">
        <f>R29</f>
        <v>3195060</v>
      </c>
      <c r="S27" s="38">
        <f>+S28+S29+S30</f>
        <v>0.97478303476142214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>
        <f>R28/R$15</f>
        <v>0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3093637</v>
      </c>
      <c r="D29" s="41">
        <f>C29/C$15</f>
        <v>0.97093902766653528</v>
      </c>
      <c r="E29" s="28"/>
      <c r="F29" s="44">
        <v>3074247</v>
      </c>
      <c r="G29" s="41">
        <f>F29/F$15</f>
        <v>0.94563817142913387</v>
      </c>
      <c r="H29" s="33"/>
      <c r="I29" s="44">
        <v>3135127</v>
      </c>
      <c r="J29" s="41">
        <f>I29/I$15</f>
        <v>0.94983441436370186</v>
      </c>
      <c r="K29" s="33"/>
      <c r="L29" s="44">
        <v>3049680</v>
      </c>
      <c r="M29" s="41">
        <f>L29/L$15</f>
        <v>0.9496643751922883</v>
      </c>
      <c r="N29" s="33"/>
      <c r="O29" s="44">
        <v>3066796</v>
      </c>
      <c r="P29" s="41">
        <f>O29/O$15</f>
        <v>0.96789022820311077</v>
      </c>
      <c r="Q29" s="33"/>
      <c r="R29" s="44">
        <v>3195060</v>
      </c>
      <c r="S29" s="41">
        <f>R29/R$15</f>
        <v>0.97478303476142214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16139</v>
      </c>
      <c r="D40" s="50">
        <f t="shared" si="2"/>
        <v>5.0652306548926761E-3</v>
      </c>
      <c r="E40" s="28"/>
      <c r="F40" s="49">
        <v>12423</v>
      </c>
      <c r="G40" s="50">
        <f t="shared" si="3"/>
        <v>3.8213139684820803E-3</v>
      </c>
      <c r="H40" s="33"/>
      <c r="I40" s="49">
        <v>16644</v>
      </c>
      <c r="J40" s="50">
        <f t="shared" si="4"/>
        <v>5.0425529787691071E-3</v>
      </c>
      <c r="K40" s="33"/>
      <c r="L40" s="49">
        <v>15068</v>
      </c>
      <c r="M40" s="50">
        <f t="shared" si="5"/>
        <v>4.6921456695120144E-3</v>
      </c>
      <c r="N40" s="33"/>
      <c r="O40" s="49">
        <v>20945</v>
      </c>
      <c r="P40" s="50">
        <f t="shared" si="6"/>
        <v>6.6103062706858087E-3</v>
      </c>
      <c r="Q40" s="33"/>
      <c r="R40" s="49">
        <v>13279</v>
      </c>
      <c r="S40" s="50">
        <f t="shared" si="7"/>
        <v>4.0512991676516013E-3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19235210</v>
      </c>
      <c r="D45" s="65">
        <v>24234367</v>
      </c>
      <c r="E45" s="66"/>
      <c r="F45" s="67">
        <v>23294227</v>
      </c>
      <c r="G45" s="65">
        <v>29989856</v>
      </c>
      <c r="H45" s="66"/>
      <c r="I45" s="67">
        <v>21636861</v>
      </c>
      <c r="J45" s="65">
        <v>28195177</v>
      </c>
      <c r="K45" s="68"/>
      <c r="L45" s="67">
        <v>22348361</v>
      </c>
      <c r="M45" s="65">
        <v>29099494</v>
      </c>
      <c r="N45" s="68"/>
      <c r="O45" s="67">
        <v>19267343</v>
      </c>
      <c r="P45" s="65">
        <v>25176824</v>
      </c>
      <c r="Q45" s="68"/>
      <c r="R45" s="67">
        <v>22705912</v>
      </c>
      <c r="S45" s="65">
        <v>29931041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40709730</v>
      </c>
      <c r="D46" s="73">
        <v>51238355</v>
      </c>
      <c r="E46" s="68"/>
      <c r="F46" s="74">
        <v>29869011</v>
      </c>
      <c r="G46" s="73">
        <v>38399097</v>
      </c>
      <c r="H46" s="75"/>
      <c r="I46" s="74">
        <v>22965251</v>
      </c>
      <c r="J46" s="73">
        <v>29910818</v>
      </c>
      <c r="K46" s="68"/>
      <c r="L46" s="74">
        <v>27241776</v>
      </c>
      <c r="M46" s="73">
        <v>35392662</v>
      </c>
      <c r="N46" s="68"/>
      <c r="O46" s="74">
        <v>27485658</v>
      </c>
      <c r="P46" s="73">
        <v>35853434</v>
      </c>
      <c r="Q46" s="68"/>
      <c r="R46" s="74">
        <v>23488089</v>
      </c>
      <c r="S46" s="73">
        <v>30962681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426A-5053-4B3D-A336-A640A8229FFC}">
  <sheetPr filterMode="1"/>
  <dimension ref="A1:AN49"/>
  <sheetViews>
    <sheetView zoomScale="90" zoomScaleNormal="90" workbookViewId="0">
      <pane xSplit="2" ySplit="11" topLeftCell="Q12" activePane="bottomRight" state="frozen"/>
      <selection activeCell="B48" sqref="B48"/>
      <selection pane="topRight" activeCell="B48" sqref="B48"/>
      <selection pane="bottomLeft" activeCell="B48" sqref="B48"/>
      <selection pane="bottomRight" activeCell="B48" sqref="B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45322</v>
      </c>
      <c r="E13" s="22"/>
      <c r="F13" s="20" t="s">
        <v>13</v>
      </c>
      <c r="G13" s="21">
        <v>45351</v>
      </c>
      <c r="H13" s="22"/>
      <c r="I13" s="20" t="s">
        <v>13</v>
      </c>
      <c r="J13" s="21">
        <v>45382</v>
      </c>
      <c r="K13" s="1"/>
      <c r="L13" s="20" t="s">
        <v>13</v>
      </c>
      <c r="M13" s="21">
        <v>45412</v>
      </c>
      <c r="N13" s="1"/>
      <c r="O13" s="20" t="s">
        <v>13</v>
      </c>
      <c r="P13" s="21">
        <v>45443</v>
      </c>
      <c r="Q13" s="1"/>
      <c r="R13" s="20" t="s">
        <v>13</v>
      </c>
      <c r="S13" s="21">
        <v>45473</v>
      </c>
      <c r="T13" s="1"/>
      <c r="U13" s="20" t="s">
        <v>13</v>
      </c>
      <c r="V13" s="21">
        <v>45504</v>
      </c>
      <c r="W13" s="22"/>
      <c r="X13" s="20" t="s">
        <v>13</v>
      </c>
      <c r="Y13" s="21">
        <v>45535</v>
      </c>
      <c r="Z13" s="1"/>
      <c r="AA13" s="20" t="s">
        <v>13</v>
      </c>
      <c r="AB13" s="21">
        <v>45565</v>
      </c>
      <c r="AC13" s="1"/>
      <c r="AD13" s="20" t="s">
        <v>13</v>
      </c>
      <c r="AE13" s="21">
        <v>45596</v>
      </c>
      <c r="AF13" s="1"/>
      <c r="AG13" s="20" t="s">
        <v>13</v>
      </c>
      <c r="AH13" s="21">
        <v>45626</v>
      </c>
      <c r="AI13" s="1"/>
      <c r="AJ13" s="20" t="s">
        <v>13</v>
      </c>
      <c r="AK13" s="21">
        <v>45657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1407277</v>
      </c>
      <c r="D15" s="32">
        <f>+D18+D24+D27+D40+D21+D33+D31+D35+D38+D16</f>
        <v>1</v>
      </c>
      <c r="E15" s="28"/>
      <c r="F15" s="31">
        <f>F16+F18+F24+F27+F40</f>
        <v>1504412</v>
      </c>
      <c r="G15" s="32">
        <f>+G18+G24+G27+G40+G21+G33+G31+G35+G38+G16</f>
        <v>1</v>
      </c>
      <c r="H15" s="33"/>
      <c r="I15" s="31">
        <f>I16+I18+I24+I27+I40</f>
        <v>1587229</v>
      </c>
      <c r="J15" s="32">
        <f>+J18+J24+J27+J40+J21+J33+J31+J35+J38+J16</f>
        <v>1</v>
      </c>
      <c r="K15" s="33"/>
      <c r="L15" s="31">
        <f>L18+L24+L27+L40</f>
        <v>1553539</v>
      </c>
      <c r="M15" s="32">
        <f>+M18+M24+M27+M40+M21+M33+M31+M35+M38+M16</f>
        <v>1</v>
      </c>
      <c r="N15" s="33"/>
      <c r="O15" s="31">
        <f>O18+O16+O24+O27+O40</f>
        <v>1597509</v>
      </c>
      <c r="P15" s="32">
        <f>+P18+P24+P27+P40+P21+P33+P31+P35+P38+P16</f>
        <v>1</v>
      </c>
      <c r="Q15" s="33"/>
      <c r="R15" s="31">
        <f>R18+R24+R27+R16+R40</f>
        <v>1672557</v>
      </c>
      <c r="S15" s="32">
        <f>+S18+S24+S27+S40+S21+S33+S31+S35+S38+S16</f>
        <v>1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>
        <f>+S17</f>
        <v>0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>
        <f>R17/R$15</f>
        <v>0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50881</v>
      </c>
      <c r="D18" s="38">
        <f>+D19+D20</f>
        <v>3.6155639579130476E-2</v>
      </c>
      <c r="E18" s="28"/>
      <c r="F18" s="44">
        <f>F19+F20</f>
        <v>88711</v>
      </c>
      <c r="G18" s="38">
        <f>+G19+G20</f>
        <v>5.8967224403953175E-2</v>
      </c>
      <c r="H18" s="33"/>
      <c r="I18" s="44">
        <f>I19+I20</f>
        <v>84306</v>
      </c>
      <c r="J18" s="38">
        <f>+J19+J20</f>
        <v>5.3115208958505675E-2</v>
      </c>
      <c r="K18" s="33"/>
      <c r="L18" s="44">
        <f>L19+L20</f>
        <v>118015</v>
      </c>
      <c r="M18" s="38">
        <f>+M19+M20</f>
        <v>7.5965263826656429E-2</v>
      </c>
      <c r="N18" s="33"/>
      <c r="O18" s="44">
        <f>O19+O20</f>
        <v>103372</v>
      </c>
      <c r="P18" s="38">
        <f>+P19+P20</f>
        <v>6.4708242645268352E-2</v>
      </c>
      <c r="Q18" s="33"/>
      <c r="R18" s="44">
        <f>R19+R20</f>
        <v>75891</v>
      </c>
      <c r="S18" s="38">
        <f>+S19+S20</f>
        <v>4.5374238366764179E-2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40581</v>
      </c>
      <c r="D19" s="41">
        <f>C19/C$15</f>
        <v>2.8836540354173344E-2</v>
      </c>
      <c r="E19" s="28"/>
      <c r="F19" s="44">
        <v>67031</v>
      </c>
      <c r="G19" s="41">
        <f>F19/F$15</f>
        <v>4.4556278466271207E-2</v>
      </c>
      <c r="H19" s="33"/>
      <c r="I19" s="44">
        <v>62096</v>
      </c>
      <c r="J19" s="41">
        <f>I19/I$15</f>
        <v>3.9122269061364179E-2</v>
      </c>
      <c r="K19" s="33"/>
      <c r="L19" s="44">
        <v>105555</v>
      </c>
      <c r="M19" s="41">
        <f>L19/L$15</f>
        <v>6.7944866527328895E-2</v>
      </c>
      <c r="N19" s="33"/>
      <c r="O19" s="44">
        <v>103372</v>
      </c>
      <c r="P19" s="41">
        <f>O19/O$15</f>
        <v>6.4708242645268352E-2</v>
      </c>
      <c r="Q19" s="33"/>
      <c r="R19" s="44">
        <v>74891</v>
      </c>
      <c r="S19" s="41">
        <f>R19/R$15</f>
        <v>4.477635141881562E-2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10300</v>
      </c>
      <c r="D20" s="41">
        <f>C20/C$15</f>
        <v>7.3190992249571336E-3</v>
      </c>
      <c r="E20" s="28"/>
      <c r="F20" s="44">
        <v>21680</v>
      </c>
      <c r="G20" s="41">
        <f>F20/F$15</f>
        <v>1.4410945937681965E-2</v>
      </c>
      <c r="H20" s="33"/>
      <c r="I20" s="44">
        <v>22210</v>
      </c>
      <c r="J20" s="41">
        <f>I20/I$15</f>
        <v>1.3992939897141496E-2</v>
      </c>
      <c r="K20" s="33"/>
      <c r="L20" s="44">
        <v>12460</v>
      </c>
      <c r="M20" s="41">
        <f>L20/L$15</f>
        <v>8.0203972993275353E-3</v>
      </c>
      <c r="N20" s="33"/>
      <c r="O20" s="44">
        <v>0</v>
      </c>
      <c r="P20" s="41">
        <f>O20/O$15</f>
        <v>0</v>
      </c>
      <c r="Q20" s="33"/>
      <c r="R20" s="44">
        <v>1000</v>
      </c>
      <c r="S20" s="41">
        <f>R20/R$15</f>
        <v>5.978869479485602E-4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>
        <f>S23+S22</f>
        <v>0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>
        <f>R22/R$15</f>
        <v>0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>
        <f>R23/R$15</f>
        <v>0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263678</v>
      </c>
      <c r="D24" s="38">
        <f>+D25+D26</f>
        <v>0.18736751897458709</v>
      </c>
      <c r="E24" s="28"/>
      <c r="F24" s="44">
        <f>F25+F26</f>
        <v>265415</v>
      </c>
      <c r="G24" s="38">
        <f>+G25+G26</f>
        <v>0.17642441033440306</v>
      </c>
      <c r="H24" s="33"/>
      <c r="I24" s="44">
        <f>I25+I26</f>
        <v>272504</v>
      </c>
      <c r="J24" s="38">
        <f>+J25+J26</f>
        <v>0.1716853711720237</v>
      </c>
      <c r="K24" s="33"/>
      <c r="L24" s="44">
        <f>L25+L26</f>
        <v>269681</v>
      </c>
      <c r="M24" s="38">
        <f>+M25+M26</f>
        <v>0.17359139358587072</v>
      </c>
      <c r="N24" s="33"/>
      <c r="O24" s="44">
        <f>O25+O26</f>
        <v>269410</v>
      </c>
      <c r="P24" s="38">
        <f>+P25+P26</f>
        <v>0.16864380732753306</v>
      </c>
      <c r="Q24" s="33"/>
      <c r="R24" s="44">
        <f>R25+R26</f>
        <v>304736</v>
      </c>
      <c r="S24" s="38">
        <f>+S25+S26</f>
        <v>0.18219767697005246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165368</v>
      </c>
      <c r="D25" s="41">
        <f>C25/C$15</f>
        <v>0.11750920394492342</v>
      </c>
      <c r="E25" s="28"/>
      <c r="F25" s="44">
        <v>166071</v>
      </c>
      <c r="G25" s="41">
        <f>F25/F$15</f>
        <v>0.11038930824800652</v>
      </c>
      <c r="H25" s="33"/>
      <c r="I25" s="44">
        <v>174091</v>
      </c>
      <c r="J25" s="41">
        <f>I25/I$15</f>
        <v>0.10968234577367222</v>
      </c>
      <c r="K25" s="33"/>
      <c r="L25" s="44">
        <v>171463</v>
      </c>
      <c r="M25" s="41">
        <f>L25/L$15</f>
        <v>0.11036929230614745</v>
      </c>
      <c r="N25" s="33"/>
      <c r="O25" s="44">
        <v>170766</v>
      </c>
      <c r="P25" s="41">
        <f>O25/O$15</f>
        <v>0.10689517242156382</v>
      </c>
      <c r="Q25" s="33"/>
      <c r="R25" s="44">
        <v>172651</v>
      </c>
      <c r="S25" s="41">
        <f>R25/R$15</f>
        <v>0.10322577945026687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98310</v>
      </c>
      <c r="D26" s="41">
        <f>C26/C$15</f>
        <v>6.9858315029663665E-2</v>
      </c>
      <c r="E26" s="28"/>
      <c r="F26" s="44">
        <v>99344</v>
      </c>
      <c r="G26" s="41">
        <f>F26/F$15</f>
        <v>6.6035102086396541E-2</v>
      </c>
      <c r="H26" s="33"/>
      <c r="I26" s="44">
        <v>98413</v>
      </c>
      <c r="J26" s="41">
        <f>I26/I$15</f>
        <v>6.2003025398351466E-2</v>
      </c>
      <c r="K26" s="33"/>
      <c r="L26" s="44">
        <v>98218</v>
      </c>
      <c r="M26" s="41">
        <f>L26/L$15</f>
        <v>6.3222101279723261E-2</v>
      </c>
      <c r="N26" s="33"/>
      <c r="O26" s="44">
        <v>98644</v>
      </c>
      <c r="P26" s="41">
        <f>O26/O$15</f>
        <v>6.1748634905969234E-2</v>
      </c>
      <c r="Q26" s="33"/>
      <c r="R26" s="44">
        <v>132085</v>
      </c>
      <c r="S26" s="41">
        <f>R26/R$15</f>
        <v>7.8971897519785575E-2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1071664</v>
      </c>
      <c r="D27" s="38">
        <f>+D28+D29+D30</f>
        <v>0.76151603415674385</v>
      </c>
      <c r="E27" s="28"/>
      <c r="F27" s="44">
        <f>F29+F28</f>
        <v>1127792</v>
      </c>
      <c r="G27" s="38">
        <f>+G28+G29+G30</f>
        <v>0.74965634413977023</v>
      </c>
      <c r="H27" s="33"/>
      <c r="I27" s="44">
        <f>I29+I28</f>
        <v>1197521</v>
      </c>
      <c r="J27" s="38">
        <f>+J28+J29+J30</f>
        <v>0.75447273203803611</v>
      </c>
      <c r="K27" s="33"/>
      <c r="L27" s="44">
        <f>L29+L28</f>
        <v>1124952</v>
      </c>
      <c r="M27" s="38">
        <f>+M28+M29+M30</f>
        <v>0.72412214949222387</v>
      </c>
      <c r="N27" s="33"/>
      <c r="O27" s="44">
        <f>O28+O29</f>
        <v>1189904</v>
      </c>
      <c r="P27" s="38">
        <f>+P28+P29+P30</f>
        <v>0.74484963777981839</v>
      </c>
      <c r="Q27" s="33"/>
      <c r="R27" s="44">
        <f>R29+R28</f>
        <v>1262888</v>
      </c>
      <c r="S27" s="38">
        <f>+S28+S29+S30</f>
        <v>0.75506425192086135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64858</v>
      </c>
      <c r="D28" s="41">
        <f>C28/C$15</f>
        <v>4.6087586168181531E-2</v>
      </c>
      <c r="E28" s="28"/>
      <c r="F28" s="44">
        <v>68236</v>
      </c>
      <c r="G28" s="41">
        <f>F28/F$15</f>
        <v>4.5357255858102699E-2</v>
      </c>
      <c r="H28" s="33"/>
      <c r="I28" s="44">
        <v>52836</v>
      </c>
      <c r="J28" s="41">
        <f>I28/I$15</f>
        <v>3.3288202269489781E-2</v>
      </c>
      <c r="K28" s="33"/>
      <c r="L28" s="44">
        <v>40978</v>
      </c>
      <c r="M28" s="41">
        <f>L28/L$15</f>
        <v>2.6377194264192917E-2</v>
      </c>
      <c r="N28" s="33"/>
      <c r="O28" s="44">
        <v>40528</v>
      </c>
      <c r="P28" s="41">
        <f>O28/O$15</f>
        <v>2.5369497135853382E-2</v>
      </c>
      <c r="Q28" s="33"/>
      <c r="R28" s="44">
        <v>41941</v>
      </c>
      <c r="S28" s="41">
        <f>R28/R$15</f>
        <v>2.5075976483910564E-2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1006806</v>
      </c>
      <c r="D29" s="41">
        <f>C29/C$15</f>
        <v>0.71542844798856231</v>
      </c>
      <c r="E29" s="28"/>
      <c r="F29" s="44">
        <v>1059556</v>
      </c>
      <c r="G29" s="41">
        <f>F29/F$15</f>
        <v>0.70429908828166754</v>
      </c>
      <c r="H29" s="33"/>
      <c r="I29" s="44">
        <v>1144685</v>
      </c>
      <c r="J29" s="41">
        <f>I29/I$15</f>
        <v>0.7211845297685463</v>
      </c>
      <c r="K29" s="33"/>
      <c r="L29" s="44">
        <v>1083974</v>
      </c>
      <c r="M29" s="41">
        <f>L29/L$15</f>
        <v>0.69774495522803093</v>
      </c>
      <c r="N29" s="33"/>
      <c r="O29" s="44">
        <v>1149376</v>
      </c>
      <c r="P29" s="41">
        <f>O29/O$15</f>
        <v>0.71948014064396504</v>
      </c>
      <c r="Q29" s="33"/>
      <c r="R29" s="44">
        <v>1220947</v>
      </c>
      <c r="S29" s="41">
        <f>R29/R$15</f>
        <v>0.72998827543695077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>
        <f>R30/R$15</f>
        <v>0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>
        <f>S32</f>
        <v>0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>
        <f t="shared" ref="S32:S40" si="7">R32/R$15</f>
        <v>0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>
        <f t="shared" si="7"/>
        <v>0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>
        <f t="shared" si="7"/>
        <v>0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>
        <f t="shared" si="7"/>
        <v>0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>
        <f t="shared" si="7"/>
        <v>0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>
        <f t="shared" si="7"/>
        <v>0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>
        <f t="shared" si="7"/>
        <v>0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>
        <f t="shared" si="7"/>
        <v>0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21054</v>
      </c>
      <c r="D40" s="50">
        <f t="shared" si="2"/>
        <v>1.4960807289538591E-2</v>
      </c>
      <c r="E40" s="28"/>
      <c r="F40" s="49">
        <v>22494</v>
      </c>
      <c r="G40" s="50">
        <f t="shared" si="3"/>
        <v>1.495202112187353E-2</v>
      </c>
      <c r="H40" s="33"/>
      <c r="I40" s="49">
        <v>32898</v>
      </c>
      <c r="J40" s="50">
        <f t="shared" si="4"/>
        <v>2.0726687831434533E-2</v>
      </c>
      <c r="K40" s="33"/>
      <c r="L40" s="49">
        <v>40891</v>
      </c>
      <c r="M40" s="50">
        <f t="shared" si="5"/>
        <v>2.6321193095248975E-2</v>
      </c>
      <c r="N40" s="33"/>
      <c r="O40" s="49">
        <v>34823</v>
      </c>
      <c r="P40" s="50">
        <f t="shared" si="6"/>
        <v>2.1798312247380141E-2</v>
      </c>
      <c r="Q40" s="33"/>
      <c r="R40" s="49">
        <v>29042</v>
      </c>
      <c r="S40" s="50">
        <f t="shared" si="7"/>
        <v>1.7363832742322085E-2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45322</v>
      </c>
      <c r="E43" s="6"/>
      <c r="F43" s="57" t="s">
        <v>43</v>
      </c>
      <c r="G43" s="58">
        <f>G13</f>
        <v>45351</v>
      </c>
      <c r="H43" s="1"/>
      <c r="I43" s="57" t="s">
        <v>43</v>
      </c>
      <c r="J43" s="58">
        <f>J13</f>
        <v>45382</v>
      </c>
      <c r="K43" s="1"/>
      <c r="L43" s="57" t="s">
        <v>43</v>
      </c>
      <c r="M43" s="58">
        <f>M13</f>
        <v>45412</v>
      </c>
      <c r="N43" s="1"/>
      <c r="O43" s="57" t="s">
        <v>43</v>
      </c>
      <c r="P43" s="58">
        <f>P13</f>
        <v>45443</v>
      </c>
      <c r="Q43" s="1"/>
      <c r="R43" s="57" t="s">
        <v>43</v>
      </c>
      <c r="S43" s="58">
        <f>S13</f>
        <v>45473</v>
      </c>
      <c r="T43" s="1"/>
      <c r="U43" s="57" t="s">
        <v>43</v>
      </c>
      <c r="V43" s="58">
        <f>V13</f>
        <v>45504</v>
      </c>
      <c r="W43" s="1"/>
      <c r="X43" s="57" t="s">
        <v>43</v>
      </c>
      <c r="Y43" s="58">
        <f>Y13</f>
        <v>45535</v>
      </c>
      <c r="Z43" s="1"/>
      <c r="AA43" s="57" t="s">
        <v>43</v>
      </c>
      <c r="AB43" s="58">
        <f>AB13</f>
        <v>45565</v>
      </c>
      <c r="AC43" s="1"/>
      <c r="AD43" s="57" t="s">
        <v>43</v>
      </c>
      <c r="AE43" s="58">
        <f>AE13</f>
        <v>45596</v>
      </c>
      <c r="AF43" s="1"/>
      <c r="AG43" s="57" t="s">
        <v>43</v>
      </c>
      <c r="AH43" s="58">
        <f>AH13</f>
        <v>45626</v>
      </c>
      <c r="AI43" s="1"/>
      <c r="AJ43" s="57" t="s">
        <v>43</v>
      </c>
      <c r="AK43" s="58">
        <f>AK13</f>
        <v>45657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27424254</v>
      </c>
      <c r="D45" s="65">
        <v>33683490</v>
      </c>
      <c r="E45" s="66"/>
      <c r="F45" s="67">
        <v>40930463</v>
      </c>
      <c r="G45" s="65">
        <v>51588278</v>
      </c>
      <c r="H45" s="66"/>
      <c r="I45" s="67">
        <v>36096337</v>
      </c>
      <c r="J45" s="65">
        <v>46468566</v>
      </c>
      <c r="K45" s="68"/>
      <c r="L45" s="67">
        <v>44596871</v>
      </c>
      <c r="M45" s="65">
        <v>57464193</v>
      </c>
      <c r="N45" s="68"/>
      <c r="O45" s="67">
        <v>33085498</v>
      </c>
      <c r="P45" s="65">
        <v>43027227</v>
      </c>
      <c r="Q45" s="68"/>
      <c r="R45" s="67">
        <v>49238442</v>
      </c>
      <c r="S45" s="65">
        <v>64506092</v>
      </c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14178627</v>
      </c>
      <c r="D46" s="73">
        <v>17373402</v>
      </c>
      <c r="E46" s="68"/>
      <c r="F46" s="74">
        <v>15428716</v>
      </c>
      <c r="G46" s="73">
        <v>19393538</v>
      </c>
      <c r="H46" s="75"/>
      <c r="I46" s="74">
        <v>14361108</v>
      </c>
      <c r="J46" s="73">
        <v>18480194</v>
      </c>
      <c r="K46" s="68"/>
      <c r="L46" s="74">
        <v>16519121</v>
      </c>
      <c r="M46" s="73">
        <v>21194085</v>
      </c>
      <c r="N46" s="68"/>
      <c r="O46" s="74">
        <v>14312988</v>
      </c>
      <c r="P46" s="73">
        <v>18568647</v>
      </c>
      <c r="Q46" s="68"/>
      <c r="R46" s="74">
        <v>14240884</v>
      </c>
      <c r="S46" s="73">
        <v>18641442</v>
      </c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91" t="s">
        <v>48</v>
      </c>
      <c r="B49" s="91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RFDS - 5013</vt:lpstr>
      <vt:lpstr>RFDT - 5014</vt:lpstr>
      <vt:lpstr>RFGT - 5015</vt:lpstr>
      <vt:lpstr>FWR75 - 5017</vt:lpstr>
      <vt:lpstr>RFA - 5018</vt:lpstr>
      <vt:lpstr>RFHYD - 5020</vt:lpstr>
      <vt:lpstr>RSK - 5021</vt:lpstr>
      <vt:lpstr>RFUR - 5022</vt:lpstr>
      <vt:lpstr>RSP - 5023</vt:lpstr>
      <vt:lpstr>RFAA - 5024</vt:lpstr>
      <vt:lpstr>RFEA - 5025</vt:lpstr>
      <vt:lpstr>RFEMA - 5026</vt:lpstr>
      <vt:lpstr>RSB - 5027</vt:lpstr>
      <vt:lpstr>RRF - 5200</vt:lpstr>
      <vt:lpstr>RKZF - 5300</vt:lpstr>
      <vt:lpstr>RZZF - 5310</vt:lpstr>
      <vt:lpstr>RBZF - 5320</vt:lpstr>
      <vt:lpstr>RCHF - 5330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Osvaldova</dc:creator>
  <cp:lastModifiedBy>Martina Dvorakova 2</cp:lastModifiedBy>
  <cp:lastPrinted>2023-11-08T12:40:15Z</cp:lastPrinted>
  <dcterms:created xsi:type="dcterms:W3CDTF">2023-09-27T11:54:57Z</dcterms:created>
  <dcterms:modified xsi:type="dcterms:W3CDTF">2024-07-15T21:02:49Z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2023-09-27T11:55:13Z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aa469c5d-94a1-4a02-a0fa-06ab133af912</vt:lpwstr>
  </property>
  <property fmtid="{D5CDD505-2E9C-101B-9397-08002B2CF9AE}" pid="8" name="MSIP_Label_2a6524ed-fb1a-49fd-bafe-15c5e5ffd047_ContentBits">
    <vt:lpwstr>0</vt:lpwstr>
  </property>
</Properties>
</file>